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17" activeTab="0"/>
  </bookViews>
  <sheets>
    <sheet name="Kapak" sheetId="1" r:id="rId1"/>
    <sheet name="Varlıklar" sheetId="2" r:id="rId2"/>
    <sheet name="Kaynaklar" sheetId="3" r:id="rId3"/>
    <sheet name="Kar zarar" sheetId="4" r:id="rId4"/>
    <sheet name="Nakit Akım" sheetId="5" r:id="rId5"/>
    <sheet name="Uçak-gider" sheetId="6" r:id="rId6"/>
    <sheet name="Borç yaşlandırma" sheetId="7" r:id="rId7"/>
    <sheet name="Döviz Pozisyonu" sheetId="8" r:id="rId8"/>
    <sheet name="İstatistik" sheetId="9" r:id="rId9"/>
    <sheet name="Toplam Çalışan" sheetId="10" r:id="rId10"/>
    <sheet name="İlişkili Taraf Açıklamaları-1" sheetId="11" r:id="rId11"/>
    <sheet name="İlişkili Taraf Açıklamaları -2" sheetId="12" r:id="rId12"/>
    <sheet name="İlişkili Taraf Açıklamaları-3" sheetId="13" r:id="rId13"/>
    <sheet name="Uçak filo hareket tablosu" sheetId="14" r:id="rId14"/>
    <sheet name="Özkaynak hareket tablosu" sheetId="15" r:id="rId15"/>
  </sheets>
  <externalReferences>
    <externalReference r:id="rId18"/>
  </externalReferences>
  <definedNames>
    <definedName name="_xlfn.IFERROR" hidden="1">#NAME?</definedName>
    <definedName name="PY1" localSheetId="13">#REF!</definedName>
    <definedName name="PY1">#REF!</definedName>
  </definedNames>
  <calcPr fullCalcOnLoad="1"/>
</workbook>
</file>

<file path=xl/sharedStrings.xml><?xml version="1.0" encoding="utf-8"?>
<sst xmlns="http://schemas.openxmlformats.org/spreadsheetml/2006/main" count="597" uniqueCount="438">
  <si>
    <t>Dönen Varlıklar</t>
  </si>
  <si>
    <t>Nakit ve nakit benzerleri</t>
  </si>
  <si>
    <t xml:space="preserve">    (-) Şüpheli alacaklar karşılığı</t>
  </si>
  <si>
    <t>Teknik malzeme stokları ve diğer stoklar</t>
  </si>
  <si>
    <t>Diğer alacaklar ve diğer dönen varlıklar</t>
  </si>
  <si>
    <t>Türev finansal araçlar</t>
  </si>
  <si>
    <t>Yatırımlar</t>
  </si>
  <si>
    <t>Maddi duran varlıklar</t>
  </si>
  <si>
    <t>Diğer uçuş ekipmanları</t>
  </si>
  <si>
    <t>Yer ekipmanları ve diğer maddi duran varlıklar</t>
  </si>
  <si>
    <t xml:space="preserve">    (-) Birikmiş amortisman</t>
  </si>
  <si>
    <t>Arsa ve arazi</t>
  </si>
  <si>
    <t>Uçak alımı için yapılan ön ödemeler</t>
  </si>
  <si>
    <t>Yapılmakta olan yatırımlar</t>
  </si>
  <si>
    <t>Maddi olmayan duran varlıklar</t>
  </si>
  <si>
    <t>Şerefiye</t>
  </si>
  <si>
    <t>Diğer maddi olmayan duran varlıklar</t>
  </si>
  <si>
    <t>Diğer duran varlıklar</t>
  </si>
  <si>
    <t>Uzun vadeli diğer alacaklar</t>
  </si>
  <si>
    <t xml:space="preserve">    İlişkili taraflardan alacaklar</t>
  </si>
  <si>
    <t xml:space="preserve">    Diğer alacaklar</t>
  </si>
  <si>
    <t>Ticari alacaklar (ilişkili taraf ve diğer alacaklar)</t>
  </si>
  <si>
    <t>Diğer varlıklar</t>
  </si>
  <si>
    <t>Kısa vadeli yükümlülükler</t>
  </si>
  <si>
    <t>Ticari borçlar</t>
  </si>
  <si>
    <t>Uzun vadeli kredilerin kısa vadeli kısmı</t>
  </si>
  <si>
    <t>Finansal kiralama yükümlülükleri</t>
  </si>
  <si>
    <t>Finansal borçlar</t>
  </si>
  <si>
    <t>Ödenecek personel ücretleri</t>
  </si>
  <si>
    <t>Diğer borçlar ve yükümlülükler</t>
  </si>
  <si>
    <t>Uzun vadeli yükümlülükler</t>
  </si>
  <si>
    <t>Ertelenmiş vergi yükümlülüğü</t>
  </si>
  <si>
    <t>Diğer uzun vadeli yükümlülükler</t>
  </si>
  <si>
    <t>Ödenecek vergi ve fonlar</t>
  </si>
  <si>
    <t>Dönem karı vergi yükümlülüğü</t>
  </si>
  <si>
    <t>Özkaynaklar</t>
  </si>
  <si>
    <t>Sermaye</t>
  </si>
  <si>
    <t>Ana Ortaklığa Ait Özkaynaklar</t>
  </si>
  <si>
    <t>Sermaye düzeltmesi farkları</t>
  </si>
  <si>
    <t>Yabancı para çevrim farkı</t>
  </si>
  <si>
    <t>Finansal riskten korunma fonu</t>
  </si>
  <si>
    <t>Kardan ayrılan kısıtlanmış yedekler</t>
  </si>
  <si>
    <t>Geçmiş yıllar karları /(zararları)</t>
  </si>
  <si>
    <t>Dönem net karı /(zararı)</t>
  </si>
  <si>
    <t>Kontrol gücü olmayan paylar</t>
  </si>
  <si>
    <t>Toplam kaynaklar</t>
  </si>
  <si>
    <t xml:space="preserve">     (a) Yurtiçi</t>
  </si>
  <si>
    <t>Toplam Hasılat</t>
  </si>
  <si>
    <t>Uçuş ekipmanları amortisman giderleri</t>
  </si>
  <si>
    <t>Yer ekipmanları amortisman giderleri</t>
  </si>
  <si>
    <t>Toplam faaliyet giderleri</t>
  </si>
  <si>
    <t>Faaliyet karı/zararı</t>
  </si>
  <si>
    <t>Sabit kıymet satışından elde edilen kar/zarar</t>
  </si>
  <si>
    <t>Diğer giderler</t>
  </si>
  <si>
    <t>Diğer gelirler</t>
  </si>
  <si>
    <t>Finansal kiralama faiz gideri</t>
  </si>
  <si>
    <t>Türev finansal araçlar karı / zararı</t>
  </si>
  <si>
    <t>Kur farkı karı / zararı</t>
  </si>
  <si>
    <t>Şüpheli alacak karşılık gideri</t>
  </si>
  <si>
    <t>Toplam - Bütün uçak tipleri</t>
  </si>
  <si>
    <t>Uçuş faaliyetleriyle ilgili direk giderler</t>
  </si>
  <si>
    <t>Uçak tipi bazında trafik istatistikleri</t>
  </si>
  <si>
    <t>Toplam uçulan saat</t>
  </si>
  <si>
    <t>Hizmetteki gün sayısı</t>
  </si>
  <si>
    <t>Harcanan yakıt ve yağlar (galon)</t>
  </si>
  <si>
    <t>Tarifeli Yolcu Uçuş Gelirleri</t>
  </si>
  <si>
    <t>Kargo Geliri</t>
  </si>
  <si>
    <t>Charter Gelirleri</t>
  </si>
  <si>
    <t>Diğer Gelirler</t>
  </si>
  <si>
    <t>Uçuş ekipmanı kira giderleri</t>
  </si>
  <si>
    <t>Vergi öncesi kar/zarar</t>
  </si>
  <si>
    <t>Vergi gideri / geliri</t>
  </si>
  <si>
    <t>Net kar / zarar</t>
  </si>
  <si>
    <t>GELİR TABLOSU</t>
  </si>
  <si>
    <t>KAYNAKLAR</t>
  </si>
  <si>
    <t>Yolcu uçuş yükümlülükleri</t>
  </si>
  <si>
    <t>Çalışanlara sağlanan diğer faydalar</t>
  </si>
  <si>
    <t>Borç karşılıkları</t>
  </si>
  <si>
    <t>Finansal Yatırımlar</t>
  </si>
  <si>
    <t>Özkaynak yöntemiyle değerlenen yatırımlar</t>
  </si>
  <si>
    <t>Uzun vadeli finansal yatırımlar</t>
  </si>
  <si>
    <t>Slot hakları</t>
  </si>
  <si>
    <t>VARLIKLAR</t>
  </si>
  <si>
    <t>Uçakların ortalama yaşı</t>
  </si>
  <si>
    <t>Pazarlama, reklam firmalarına borçlar</t>
  </si>
  <si>
    <t>Faaliyet kiralaması borçları</t>
  </si>
  <si>
    <t>Akaryakıt firmalarına borçlar</t>
  </si>
  <si>
    <t>Üst geçiş firmalarına borçlar</t>
  </si>
  <si>
    <t>Diğer tedarikçilere borçlar</t>
  </si>
  <si>
    <t>Tedarikçiler:</t>
  </si>
  <si>
    <t>Toplam ticari borçlar</t>
  </si>
  <si>
    <t>Vadesini 1-3 ay geçmiş</t>
  </si>
  <si>
    <t>Vadesini 3-6 ay geçmiş</t>
  </si>
  <si>
    <t>Vadesini 6-12 ay geçmiş</t>
  </si>
  <si>
    <t>Vadesini +1 yıl geçmiş</t>
  </si>
  <si>
    <t>Trafik ve Kapasite</t>
  </si>
  <si>
    <t>İstatistikler</t>
  </si>
  <si>
    <t>Yolcu doluluk oranı (RPK / ASK)</t>
  </si>
  <si>
    <t>Hasılat yaratan uçuşlar (adet)</t>
  </si>
  <si>
    <t>Uçak utilizasyonu (günde uçak başına ortalama uçulan saat)</t>
  </si>
  <si>
    <t>Kokpit ekibi eğitim gideri</t>
  </si>
  <si>
    <t>Uçuş Giderleri</t>
  </si>
  <si>
    <t>Akaryakıt giderleri (Hedging dahil)</t>
  </si>
  <si>
    <t>Üstgeçiş giderleri</t>
  </si>
  <si>
    <t>İkram giderleri</t>
  </si>
  <si>
    <t>Meydan Giderleri</t>
  </si>
  <si>
    <t>Hasılat</t>
  </si>
  <si>
    <t>a) Yolcu</t>
  </si>
  <si>
    <t>b) Kargo</t>
  </si>
  <si>
    <t>Kabin / Kokpit Giderleri</t>
  </si>
  <si>
    <t>Kabin ekibi ücret ve diğer menfaatler</t>
  </si>
  <si>
    <t>Kokpit ekibi ücret ve diğer menfaatler</t>
  </si>
  <si>
    <t>Mali mesuliyet sigorta gideri</t>
  </si>
  <si>
    <t>Bakım / Sahip Olunan Uçuş Ekipman Gideri</t>
  </si>
  <si>
    <t>Uçuş ekipmanı teknik bakım giderleri</t>
  </si>
  <si>
    <t>Uçak kira gideri (wetlease)</t>
  </si>
  <si>
    <t>Koltuk kira gideri</t>
  </si>
  <si>
    <t>Uçuş ekipmanı sigorta gideri</t>
  </si>
  <si>
    <t>Satış / Reklam Giderleri</t>
  </si>
  <si>
    <t>Komisyon giderleri</t>
  </si>
  <si>
    <t>Reklam giderleri</t>
  </si>
  <si>
    <t>Diğer satış / reklam giderleri</t>
  </si>
  <si>
    <t>Genel ve İdari Giderler</t>
  </si>
  <si>
    <t>Uçuş işletme giderleri</t>
  </si>
  <si>
    <t>Diğer genel ve idari giderler</t>
  </si>
  <si>
    <t>- Akaryakıt Giderleri</t>
  </si>
  <si>
    <t>- Hava Emniyet Giderleri</t>
  </si>
  <si>
    <t>- Üstgeçiş Giderleri</t>
  </si>
  <si>
    <t>- İkram Giderleri</t>
  </si>
  <si>
    <t>Kabin / Kokpit Gideri</t>
  </si>
  <si>
    <t>- Kokpit Ücret ve Diğer Menfaatler</t>
  </si>
  <si>
    <t>- Kabin Ücret ve Diğer Menfaatler</t>
  </si>
  <si>
    <t>- Pilot Eğitim Giderleri</t>
  </si>
  <si>
    <t>- Mali Mesuliyet Sigortası Gideri</t>
  </si>
  <si>
    <t>Bakım / Sahip Olunan Uçuş Ekipmanı Gideri</t>
  </si>
  <si>
    <t>Personele borçlar</t>
  </si>
  <si>
    <t>Hizmetteki uçak sayısı (dönem sonu)</t>
  </si>
  <si>
    <t>Hizmetteki uçak sayısı (dönem ortalaması)</t>
  </si>
  <si>
    <t>Konma sayısı</t>
  </si>
  <si>
    <t>Blok saat</t>
  </si>
  <si>
    <t>Uçuş saati</t>
  </si>
  <si>
    <t>Ortalama menzil</t>
  </si>
  <si>
    <t>Blok saat / Uçuş saati</t>
  </si>
  <si>
    <t>Transfer yolcu sayısı  (Dıştan dışa) / Dış hat yolcu sayısı %</t>
  </si>
  <si>
    <t>Yolcu Uçakları</t>
  </si>
  <si>
    <t>Yolcu Uçakları (Belly) Kargo</t>
  </si>
  <si>
    <t>Arz - ton</t>
  </si>
  <si>
    <t>Arz - Ton</t>
  </si>
  <si>
    <t>Ücretli Ton</t>
  </si>
  <si>
    <t>Arz - koltuk (milyon)</t>
  </si>
  <si>
    <t>Ücretli yolcu (milyon)</t>
  </si>
  <si>
    <t>Arz Koltuk Km (ASK) (arz koltuk * uçulan km) (milyar)</t>
  </si>
  <si>
    <t>Ücretli Yolcu Km (RPK) (ücretli yolcu * uçulan km) (milyar)</t>
  </si>
  <si>
    <t>Dış hat yolcu sayısı (bin)</t>
  </si>
  <si>
    <t>Transfer yolcu sayısı  (Dıştan dışa) (bin)</t>
  </si>
  <si>
    <t>Kargo doluluk oranı %</t>
  </si>
  <si>
    <t>Kargo Uçakları</t>
  </si>
  <si>
    <t>Ücretli ton</t>
  </si>
  <si>
    <t>Kargo Uçakları doluluk oranı %</t>
  </si>
  <si>
    <t>Kargo uçak utilizasyonu (günde uçak başına ortalama uçulan saat)</t>
  </si>
  <si>
    <t>Geciken finansal kiralama taksitleri</t>
  </si>
  <si>
    <t>Geciken bakım rezervi ödemeleri</t>
  </si>
  <si>
    <t>Uçuş ekipmanları değer düşüklüğü gideri</t>
  </si>
  <si>
    <t>Yer ekipmanları değer düşüklüğü gideri</t>
  </si>
  <si>
    <t>Uçak kira gideri (drylease/wetlease)</t>
  </si>
  <si>
    <t>Finansal gelirler</t>
  </si>
  <si>
    <t>Finansal giderler</t>
  </si>
  <si>
    <t>Özkaynak yöntemiyle değerlenen yatırımların kar/zararlarındaki paylar</t>
  </si>
  <si>
    <t xml:space="preserve">     (a) Belly</t>
  </si>
  <si>
    <t xml:space="preserve">     (a) İç hat</t>
  </si>
  <si>
    <t>Duran Varlıklar</t>
  </si>
  <si>
    <t>İlişkili taraflara diğer borçlar</t>
  </si>
  <si>
    <t>Ödenecek vergi ve SSK borçları</t>
  </si>
  <si>
    <t>Geciken sigorta primi borçları</t>
  </si>
  <si>
    <t>Fatura tarihini 1-3 ay geçmiş</t>
  </si>
  <si>
    <t>Fatura tarihini 3-6 ay geçmiş</t>
  </si>
  <si>
    <t>Fatura tarihini 6-12 ay geçmiş</t>
  </si>
  <si>
    <t>Fatura tarihini +1 yıl geçmiş</t>
  </si>
  <si>
    <t>Diğer</t>
  </si>
  <si>
    <t>DÖVİZ POZİSYONU TABLOSU</t>
  </si>
  <si>
    <t>Net Yabancı Para Varlık / (Yükümlülük) Pozisyonu</t>
  </si>
  <si>
    <t>Toplam yükümlülükler</t>
  </si>
  <si>
    <t>Toplam varlıklar</t>
  </si>
  <si>
    <t>Genel Müdür ve yardımcıları</t>
  </si>
  <si>
    <t>Pilot ve Yardımcı Pilot</t>
  </si>
  <si>
    <t>Uçuş İşletme Personeli</t>
  </si>
  <si>
    <t>Yolcu Hizmet personeli</t>
  </si>
  <si>
    <t>Bakım Personeli</t>
  </si>
  <si>
    <t>Uçak ve Trafik Yönlendirme Personeli</t>
  </si>
  <si>
    <t>Uçak Kontrol Personeli</t>
  </si>
  <si>
    <t>Yolcu Handling personeli</t>
  </si>
  <si>
    <t>Kargo Handling personeli</t>
  </si>
  <si>
    <t>Stajyer ve Eğitmenler</t>
  </si>
  <si>
    <t>İstatistik Birimi Personeli</t>
  </si>
  <si>
    <t>Diğer Personel</t>
  </si>
  <si>
    <t>Toplam Çalışan Sayısı</t>
  </si>
  <si>
    <t>1- Döviz pozisyonu tablosunda önemsiz tutarların bulunması halinde bunlara "diğer" sütununda yer verilmesi mümkündür.</t>
  </si>
  <si>
    <t xml:space="preserve">Diğer taraftan tabloda yer almayan döviz kurlarına ilişkin önemli düzeyde pozisyonların bulunması halinde bunların "Diğer" grubundan çıkarılıp söz konusu </t>
  </si>
  <si>
    <t>döviz kuru başlığı altında ayrı bir sütunda gösterilmesi gerekmektedir.</t>
  </si>
  <si>
    <t>2-Bu sütun, döviz cinsinden kalemlerin TL (fonksiyonel para birimi) karşılığıdır. Ülkemizde fonksiyonel para birimi genellikle TL olmakla birlikte,</t>
  </si>
  <si>
    <t xml:space="preserve">fonksiyonel para biriminin TL'den farklı olması halinde, bu sütun söz konusu fonksiyonel para birimi cinsinden doldurulmalı, diğer sütunlar </t>
  </si>
  <si>
    <t>bunlara göre yeniden belirlenmelidir.</t>
  </si>
  <si>
    <t xml:space="preserve">3-Döviz pozisyonu tablosu parasal kalemlere yer verilmelidir. Parasal - parasal olmayan kalem ayrımına ilişkin olarak TMS 21'in 16'ncı paragrafındaki </t>
  </si>
  <si>
    <t xml:space="preserve">açıklamalar dikkate alınmalıdır. </t>
  </si>
  <si>
    <t>İlişkili taraflardan ticari olmayan alacaklar</t>
  </si>
  <si>
    <t>TABLO 1 - FİNANSAL DURUM TABLOSU</t>
  </si>
  <si>
    <t>TABLO 2 - GELİR TABLOSU</t>
  </si>
  <si>
    <t>Faaliyet tipi kiralanan uçuş ekipmanıyla ilgili tahakkuk eden bakım giderleri</t>
  </si>
  <si>
    <t>İlişkili taraflara ticari olmayan borçlar</t>
  </si>
  <si>
    <t>Finansal varlık değer artış / (azalış) fonu</t>
  </si>
  <si>
    <t>Duran varlıklar değer artış / (azalış)  fonu</t>
  </si>
  <si>
    <t xml:space="preserve">     (b) Dış hat</t>
  </si>
  <si>
    <t xml:space="preserve">     (b) Kargo uçakları</t>
  </si>
  <si>
    <t xml:space="preserve">     (b) Yurtdışı</t>
  </si>
  <si>
    <t>Geciken finansal borç taksitleri</t>
  </si>
  <si>
    <t>Geciken faaliyet tipi kiralama taksitleri</t>
  </si>
  <si>
    <t>TABLO 3 - NAKİT AKIM TABLOSU</t>
  </si>
  <si>
    <t>Uçaklar ve motorlar</t>
  </si>
  <si>
    <t>Alacaklar</t>
  </si>
  <si>
    <t>Borçlar</t>
  </si>
  <si>
    <t>Kısa vadeli</t>
  </si>
  <si>
    <t>Uzun vadeli</t>
  </si>
  <si>
    <t>İlişkili taraflarla olan bakiyeler</t>
  </si>
  <si>
    <t>Ticari</t>
  </si>
  <si>
    <t>Ticari olmayan</t>
  </si>
  <si>
    <t>Ortaklar</t>
  </si>
  <si>
    <t>Aile Bireyleri</t>
  </si>
  <si>
    <t>Üst düzey yöneticiler</t>
  </si>
  <si>
    <t>İlişkili taraflarla olan işlemler</t>
  </si>
  <si>
    <t>Faiz gelirleri</t>
  </si>
  <si>
    <t>Faiz giderleri</t>
  </si>
  <si>
    <t>Kira geliri</t>
  </si>
  <si>
    <t>Kira gideri</t>
  </si>
  <si>
    <t>Sabit kıymet satışları</t>
  </si>
  <si>
    <t>Mal / Hizmet alımı</t>
  </si>
  <si>
    <t>Mal / Hizmet satışı</t>
  </si>
  <si>
    <t>1 - İlişkili taraf tanımı için TMS 24 "İlişkili Taraflarla İşlemler" standardı, 9. paraftaki açıklamalar dikkate alınmalıdır.</t>
  </si>
  <si>
    <t>Orjinal</t>
  </si>
  <si>
    <t>Faiz</t>
  </si>
  <si>
    <t>Kısa Vadeli</t>
  </si>
  <si>
    <t>Uzun Vadeli</t>
  </si>
  <si>
    <t>Para Birimi</t>
  </si>
  <si>
    <t>Vade</t>
  </si>
  <si>
    <t>Oranı %</t>
  </si>
  <si>
    <t>İlişkili taraflar:</t>
  </si>
  <si>
    <t>İlişkili Taraf Açıklamaları 1 ve 2'de tutarsal olarak açıklanan işlemler hakkında bilgi</t>
  </si>
  <si>
    <t>1 - Bu tabloda ilişkili taraf bazından dönem içerisinde gerçekleşen her türlü mal/hizmet alımı/satımı, sabit kıymet alımı/satımı, kira ödemeleri, faiz ödemeleri ve diğer her türlü işlemle ilgili işlemin doğasını ve sebeplerini açıklayan yeterli detayda bilgi verilmelidir.</t>
  </si>
  <si>
    <t>Wetlease Geliri</t>
  </si>
  <si>
    <t>TABLO 5 - BORÇ YAŞLANDIRMA TABLOSU</t>
  </si>
  <si>
    <t>TABLO 6 - DÖVİZ POZİSYONU TABLOSU</t>
  </si>
  <si>
    <t>TABLO 7 - TRAFİK İSTATİSTİKLERİ</t>
  </si>
  <si>
    <t>TABLO 8 - TOPLAM ÇALIŞAN SAYISI DAĞILIMI</t>
  </si>
  <si>
    <t xml:space="preserve">  - Kokpit ekibi</t>
  </si>
  <si>
    <t xml:space="preserve">  - Kabin ekibi</t>
  </si>
  <si>
    <t xml:space="preserve">  - Uçak bakım personeli</t>
  </si>
  <si>
    <t xml:space="preserve">  - Diğer personel</t>
  </si>
  <si>
    <t xml:space="preserve">SİVİL HAVACILIK GENEL MÜDÜRLÜĞÜ </t>
  </si>
  <si>
    <t xml:space="preserve">Havayolu İşletmeleri </t>
  </si>
  <si>
    <t xml:space="preserve">Finansal Bilgi Seti </t>
  </si>
  <si>
    <t>Yatırım amaçlı gayrimenkuller</t>
  </si>
  <si>
    <t>Aktifleşen bakım giderleri amortisman gideri</t>
  </si>
  <si>
    <t>TABLO 9.1 - İLİŞKİLİ TARAF AÇIKLAMALARI - 1</t>
  </si>
  <si>
    <t>TABLO 9.2 - İLİŞKİLİ TARAF AÇIKLAMALARI - 2</t>
  </si>
  <si>
    <t>TABLO 9.3 - İLİŞKİLİ TARAF AÇIKLAMALARI - 3</t>
  </si>
  <si>
    <t>Havaalanı vergileri ve güvenlik ücretleri</t>
  </si>
  <si>
    <t>Personel giderleri</t>
  </si>
  <si>
    <t>- Havaalanı Vergileri ve Güvenlik Ücretleri</t>
  </si>
  <si>
    <t>Diğer Kapsamlı Gelir</t>
  </si>
  <si>
    <t>Toplam</t>
  </si>
  <si>
    <t>Diğer kapsamlı gelir (vergi sonrası)</t>
  </si>
  <si>
    <t>Toplam kapsamlı gelir/gider</t>
  </si>
  <si>
    <t>Ödenen temettüler</t>
  </si>
  <si>
    <t>Sermaye artışı</t>
  </si>
  <si>
    <t>Hisse Senedi İhraç Primleri</t>
  </si>
  <si>
    <t>Konma, yer hizmetleri ve istasyon giderleri</t>
  </si>
  <si>
    <t>- Konma, Yer Hizmetleri ve İstasyon Giderleri</t>
  </si>
  <si>
    <t>Kısmi bağlı ortaklık satışı</t>
  </si>
  <si>
    <t>Diğer ilişkili taraflar</t>
  </si>
  <si>
    <t>Malzeme, bakım, onarım tedarikçilerine borçlar</t>
  </si>
  <si>
    <t>Konma ve havalimanı işletmelerine borçlar</t>
  </si>
  <si>
    <t>Cari yılda filoya giren uçaklar:</t>
  </si>
  <si>
    <t>Sahip olunan</t>
  </si>
  <si>
    <t>Finansal kiralama yolu ile alınan</t>
  </si>
  <si>
    <t>Operasyonel kiralama ile giren</t>
  </si>
  <si>
    <t>Cari yılda filodan çıkan uçaklar:</t>
  </si>
  <si>
    <t>Uçak lisans numarası</t>
  </si>
  <si>
    <t>Uçak tipi, modeli</t>
  </si>
  <si>
    <t>Maximum kapasite</t>
  </si>
  <si>
    <t>Filoya giriş tarihi veya filodan çıkış tarihi</t>
  </si>
  <si>
    <t>TABLO 10 - FİLOYA UÇAK GİRİŞ / ÇIKIŞLARI BİLGİSİ</t>
  </si>
  <si>
    <t>TABLO 11 - ÖZKAYNAK HAREKET TABLOSU</t>
  </si>
  <si>
    <t>1 Ocak 2011 itibariyle bakiye</t>
  </si>
  <si>
    <t>1 Ocak 2012 itibariyle bakiye</t>
  </si>
  <si>
    <t>31 Aralık 2012 itibariyle bakiye</t>
  </si>
  <si>
    <t>Ticari alacaklar (ilişkili taraf ve diğer ticari alacaklar)</t>
  </si>
  <si>
    <t>Satış amacıyla elde tutulan varlıklar</t>
  </si>
  <si>
    <t>Toplam dönen varlıklar</t>
  </si>
  <si>
    <t xml:space="preserve"> </t>
  </si>
  <si>
    <t>Ertelenmiş vergi varlıkları</t>
  </si>
  <si>
    <t>Toplam duran varlıklar</t>
  </si>
  <si>
    <t>Diğer kısa vadeli yükümlülükler</t>
  </si>
  <si>
    <t>Toplam kısa vadeli yükümlülükler</t>
  </si>
  <si>
    <t>Toplam uzun vadeli yükümlülükler</t>
  </si>
  <si>
    <t>Ana ortaklığa ait özkaynaklar toplamı</t>
  </si>
  <si>
    <t>Ertelenmiş vergi gideri/geliri</t>
  </si>
  <si>
    <t>Uçulan KM</t>
  </si>
  <si>
    <t xml:space="preserve">Arz Kargo Ton Km. (ATK) (arz kargo ton * uçulan km) (milyon) </t>
  </si>
  <si>
    <t xml:space="preserve">Ücretli Kargo Ton Km  (FTK) (ücretli kargo ton * uçulan km) (milyon) </t>
  </si>
  <si>
    <t>Net karın dağılımı</t>
  </si>
  <si>
    <t>Ana ortaklığa ait net kar</t>
  </si>
  <si>
    <t>Kontrol gücü olmayan paylara ait net kar</t>
  </si>
  <si>
    <t>Vadesini 0-30 gün geçmiş</t>
  </si>
  <si>
    <t>Fatura tarihini 0-30 gün geçmiş</t>
  </si>
  <si>
    <t>Duran varlıklar</t>
  </si>
  <si>
    <t>TL</t>
  </si>
  <si>
    <t>USD</t>
  </si>
  <si>
    <t>EURO</t>
  </si>
  <si>
    <t>Lütfen seçiniz</t>
  </si>
  <si>
    <t>İşletmenin fonksiyonel para birimi:</t>
  </si>
  <si>
    <t>Edinim yöntemi</t>
  </si>
  <si>
    <t>Adet</t>
  </si>
  <si>
    <t>Seçiniz</t>
  </si>
  <si>
    <t>Filodan çıkış sebebi</t>
  </si>
  <si>
    <t>Satış</t>
  </si>
  <si>
    <t>Kira dönemi sonu iade</t>
  </si>
  <si>
    <t>Kırıma uğrama</t>
  </si>
  <si>
    <t>Hurdaya ayrılma</t>
  </si>
  <si>
    <t xml:space="preserve">Finansal kiralama sözleşmesi sonunda sahip olunan </t>
  </si>
  <si>
    <t xml:space="preserve">Bağlı ortaklık alımından kaynaklanan ilave kontrol gücü olmayan paylar </t>
  </si>
  <si>
    <t>Dönem karı/(zararı)</t>
  </si>
  <si>
    <t>Dönem Karı / (zararı)</t>
  </si>
  <si>
    <t>Geçmiş yıl karları / (zararları)</t>
  </si>
  <si>
    <t>Hisse senedi ihraç primleri</t>
  </si>
  <si>
    <t>Transfer</t>
  </si>
  <si>
    <t xml:space="preserve">T.C. ULAŞTIRMA, DENİZCİLİK VE HABERLEŞME BAKANLIĞI </t>
  </si>
  <si>
    <t>Toplam özkaynaklar</t>
  </si>
  <si>
    <t>Bin TL</t>
  </si>
  <si>
    <t>TABLO 4 - UÇAK TİPİ BAZINDA DİREK FAALİYET GİDERLERİ DAĞILIMI (SADECE YIL SONLARINDA DOLDURULACAKTIR)</t>
  </si>
  <si>
    <t>ABD Doları Bin TL karşılığı</t>
  </si>
  <si>
    <t>Avro Bin TL karşılığı</t>
  </si>
  <si>
    <t>GBP Bin TL karşılığı</t>
  </si>
  <si>
    <t>Yen Bin TL karşılığı</t>
  </si>
  <si>
    <t>Diğer Bin TL karşılığı</t>
  </si>
  <si>
    <t>Bin TL karşılığı (Fonksiyonel para birimi)</t>
  </si>
  <si>
    <t>Ödenmiş Sermayenin Dolar Karşılığı</t>
  </si>
  <si>
    <t>İlgili Dönem</t>
  </si>
  <si>
    <t xml:space="preserve">                    İlgili Dönem</t>
  </si>
  <si>
    <t>A. İşletme Faaliyetlerinden Elde Edilen Nakit Akışları</t>
  </si>
  <si>
    <t>Dönem Karı/Zararı</t>
  </si>
  <si>
    <t>Dönem Net Karı/Zararı Mutabakatı ile ilgili Düzeltmeler</t>
  </si>
  <si>
    <t>Amortisman ve İtfa Gideri ile İlgili Düzeltmeler</t>
  </si>
  <si>
    <t>Değer Düşüklüğü/İptali ile İlgili Düzeltmeler</t>
  </si>
  <si>
    <t>Karşılıklar ile İlgili Düzeltmeler</t>
  </si>
  <si>
    <t>Faiz Gelirleri ve Giderleri ile İlgili Düzeltmeler</t>
  </si>
  <si>
    <t>Gerçekleşmiş Yabancı Para Çevrim Farkları ile İlgili Düzeltmeler</t>
  </si>
  <si>
    <t>Pay Bazlı Ödemeler ile İlgili Düzeltmeler</t>
  </si>
  <si>
    <t>Gerçeğe Uygun Değer Kayıpları/Kazançları ile İlgili Düzeltmeler</t>
  </si>
  <si>
    <t>İştiraklerin Dağıtılmamış Karları ile İlgili Düzeltmeler</t>
  </si>
  <si>
    <t>Vergi Gideri/Geliri ile İlgili Düzeltmeler</t>
  </si>
  <si>
    <t>Stoklardaki Artış/Azalış ile İlgili Düzeltmeler</t>
  </si>
  <si>
    <t>Ticari Alacaklarıdaki Artış/Azalış ile İlgili Düzeltmeler</t>
  </si>
  <si>
    <t>Faaliyetlerle ilgili Diğer Alacaklardaki Artış /Azalış ile İlgili Düzeltmeler</t>
  </si>
  <si>
    <t>Ticari Borçlardaki Artış /Azalışla İlgili Düzeltmeler</t>
  </si>
  <si>
    <t>Faaliyetlerle ilgili Diğer Borçlardaki Artış /Azalışla İlgili Düzeltmeler</t>
  </si>
  <si>
    <t>Nakit Dışı Kalemlere İlişkin Diğer Düzeltmeler</t>
  </si>
  <si>
    <t>Duran Varlıkların Elden Çıkarılmasından Kaynaklanan Kayıplar/Kazançlar ile İlgili Düzeltmeler</t>
  </si>
  <si>
    <t>Yatırım ya da Finansman Faaliyetlerinden Kaynaklanan Nakit Akışlarına Neden Olan Diğer Kalemlere İlişkin Düzeltmeler</t>
  </si>
  <si>
    <t>Kar/Zarar Mutabakatı ile İlgili Diğer Düzeltmeler</t>
  </si>
  <si>
    <t>Toplam Düzeltmeler</t>
  </si>
  <si>
    <t>Faaliyetlerden Elde Edilen Nakit Akışları</t>
  </si>
  <si>
    <t>Ödenen Temettüler</t>
  </si>
  <si>
    <t>Alınan Temettüler</t>
  </si>
  <si>
    <t>Ödenen Faiz</t>
  </si>
  <si>
    <t>Alınan Faiz</t>
  </si>
  <si>
    <t>Vergi İadeleri/Ödemeleri</t>
  </si>
  <si>
    <t>Diğer Nakit Girişleri/ Çıkışları</t>
  </si>
  <si>
    <t/>
  </si>
  <si>
    <t>B. Yatırım Faaliyetlerinden Kaynaklanan Nakit Akışları</t>
  </si>
  <si>
    <t>Bağlı Ortaklıkların Kontrolünün Kaybı Sonucunu Doğuracak Satışlara İlişkin Nakit Girişleri</t>
  </si>
  <si>
    <t>Bağlı Ortaklıkların Kontrolünün Elde Edilmesine Yönelik Alışlara İlişkin Nakit Çıkışları</t>
  </si>
  <si>
    <t>Başka İşletmelerin veya Fonların Paylarının veya Borçlanma Aracının Satılması Sonucu Elde Edilen Nakit Girişleri</t>
  </si>
  <si>
    <t>Başka İşletmelerin veya Fonların Paylarının veya Borçlanma Aracının Edinimi İçin Yapılan Nakit Çıkışları</t>
  </si>
  <si>
    <t>Maddi ve Maddi Olmayan Duran Varlıkların Satışından Kaynaklanan Nakit Girişleri</t>
  </si>
  <si>
    <t>Maddi ve Maddi Olmayan Duran Varlık Alımından Kaynaklanan Nakit Çıkışları</t>
  </si>
  <si>
    <t>"Diğer Uzun Vadeli Varlıkların Satışından Kaynaklanan Nakit Girişleri"</t>
  </si>
  <si>
    <t>Diğer Uzun Vadeli Varlık Alımlarından Nakit Çıkışları</t>
  </si>
  <si>
    <t>Verilen Nakit Avans ve Borçlar</t>
  </si>
  <si>
    <t>Verilen Nakit Avans ve Borçlardan Geri Ödemeler</t>
  </si>
  <si>
    <t>Türev Araçlardan Nakit Çıkışları</t>
  </si>
  <si>
    <t>Türev Araçlardan Nakit Girişleri</t>
  </si>
  <si>
    <t>Devlet Teşviklerinden Elde Edilen Nakit Girişleri</t>
  </si>
  <si>
    <t>C. Finansman Faaliyetlerinden Nakit Akışları</t>
  </si>
  <si>
    <t>Pay ve Diğer Özkaynağa Dayalı Araçların İhracından Kaynaklanan Nakit Girişleri</t>
  </si>
  <si>
    <t>İşletmenin Kendi Paylarını ve Diğer Özkayanağa Dayalı Araçlarını Almasıyla İlgili Nakit Çıkışları</t>
  </si>
  <si>
    <t>Borçlanmadan Kaynaklanan Nakit Girişleri</t>
  </si>
  <si>
    <t>Borç Ödemelerine İlişkin Nakit Çıkışları</t>
  </si>
  <si>
    <t>Finansal Kiralama Sözleşmelerinden Kaynaklanan Borç Ödemelerine İlişkin Nakit Çıkışları</t>
  </si>
  <si>
    <t>Yabancı Para Çevrim Farklarının Etkisinden Önce Nakit ve Nakit Benzerlerindeki Net Artış/(Azalış) (A+B+C)</t>
  </si>
  <si>
    <t>D. Yabancı Para Çevrim Farklarının Nakit ve Nakit Benzerleri Üzerindeki Etkisi</t>
  </si>
  <si>
    <t>Nakit ve Nakit Benzerlerindeki Net Artış/(Azalış) (A+B+C+D)</t>
  </si>
  <si>
    <t>E. Dönem Başı Nakit ve Nakit Benzerleri</t>
  </si>
  <si>
    <t>Dönem Sonu Nakit ve Nakit Benzerleri (A+B+C+D+E)</t>
  </si>
  <si>
    <t>Sütun1</t>
  </si>
  <si>
    <t>Sütun2</t>
  </si>
  <si>
    <t>Sütun3</t>
  </si>
  <si>
    <t>Sütun4</t>
  </si>
  <si>
    <t>Sütun5</t>
  </si>
  <si>
    <t xml:space="preserve">   </t>
  </si>
  <si>
    <t xml:space="preserve">                            TL</t>
  </si>
  <si>
    <t xml:space="preserve">      </t>
  </si>
  <si>
    <t xml:space="preserve">    İlgili  Dönem</t>
  </si>
  <si>
    <t>Borçların yaşlandırması (TL)</t>
  </si>
  <si>
    <t xml:space="preserve">         İlgili Dönem</t>
  </si>
  <si>
    <t>1 Ocak 20.. itibariyle adet</t>
  </si>
  <si>
    <t>31 Aralık 20.. itibariyle adet</t>
  </si>
  <si>
    <t>Finansal Raporlama Takip Sistemi</t>
  </si>
  <si>
    <t>Sayfa 2 / 15</t>
  </si>
  <si>
    <t>Sayfa 4 / 15</t>
  </si>
  <si>
    <t>Sayfa 5 / 15</t>
  </si>
  <si>
    <t>Sayfa 7 / 15</t>
  </si>
  <si>
    <t>Sayfa 9 / 15</t>
  </si>
  <si>
    <r>
      <t xml:space="preserve">Sayfa </t>
    </r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/ 15</t>
    </r>
  </si>
  <si>
    <r>
      <t xml:space="preserve">Sayfa </t>
    </r>
    <r>
      <rPr>
        <b/>
        <sz val="8"/>
        <color indexed="8"/>
        <rFont val="Times New Roman"/>
        <family val="1"/>
      </rPr>
      <t>10</t>
    </r>
    <r>
      <rPr>
        <sz val="8"/>
        <color indexed="8"/>
        <rFont val="Times New Roman"/>
        <family val="1"/>
      </rPr>
      <t xml:space="preserve"> / 15</t>
    </r>
  </si>
  <si>
    <r>
      <t xml:space="preserve">Sayfa </t>
    </r>
    <r>
      <rPr>
        <b/>
        <sz val="8"/>
        <color indexed="8"/>
        <rFont val="Times New Roman"/>
        <family val="1"/>
      </rPr>
      <t>11</t>
    </r>
    <r>
      <rPr>
        <sz val="8"/>
        <color indexed="8"/>
        <rFont val="Times New Roman"/>
        <family val="1"/>
      </rPr>
      <t>/ 15</t>
    </r>
  </si>
  <si>
    <r>
      <t xml:space="preserve">Sayfa </t>
    </r>
    <r>
      <rPr>
        <b/>
        <sz val="8"/>
        <color indexed="8"/>
        <rFont val="Times New Roman"/>
        <family val="1"/>
      </rPr>
      <t>12</t>
    </r>
    <r>
      <rPr>
        <sz val="8"/>
        <color indexed="8"/>
        <rFont val="Times New Roman"/>
        <family val="1"/>
      </rPr>
      <t xml:space="preserve"> / 15</t>
    </r>
  </si>
  <si>
    <t xml:space="preserve">Revizyon No-Tarihi 00 – 00/00/0000 </t>
  </si>
  <si>
    <t>Sayfa 13 / 15</t>
  </si>
  <si>
    <r>
      <t xml:space="preserve">Sayfa </t>
    </r>
    <r>
      <rPr>
        <b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 xml:space="preserve"> / 15</t>
    </r>
  </si>
  <si>
    <t>Sayfa 3/ 15</t>
  </si>
  <si>
    <r>
      <t>Doküman No: SHGM.UOD.51859319.FR.68                          Revizyon No-Tarihi 00 – 00/00/0000</t>
    </r>
    <r>
      <rPr>
        <b/>
        <sz val="8"/>
        <color indexed="8"/>
        <rFont val="Arial"/>
        <family val="2"/>
      </rPr>
      <t xml:space="preserve">    </t>
    </r>
  </si>
  <si>
    <r>
      <t>Doküman No: SHGM.UOD.51859319.FR.68                           Revizyon No-Tarihi 00 – 00/00/0000</t>
    </r>
    <r>
      <rPr>
        <b/>
        <sz val="8"/>
        <color indexed="8"/>
        <rFont val="Arial"/>
        <family val="2"/>
      </rPr>
      <t xml:space="preserve">    </t>
    </r>
  </si>
  <si>
    <t>Uçak tipi:………</t>
  </si>
  <si>
    <t>Uçak tipi: ………..</t>
  </si>
  <si>
    <t>Uçak tipi: ……</t>
  </si>
  <si>
    <t>Sayfa 6 / 15</t>
  </si>
  <si>
    <r>
      <t xml:space="preserve">Sayfa </t>
    </r>
    <r>
      <rPr>
        <b/>
        <sz val="8"/>
        <color indexed="8"/>
        <rFont val="Times New Roman"/>
        <family val="1"/>
      </rPr>
      <t>15</t>
    </r>
    <r>
      <rPr>
        <sz val="8"/>
        <color indexed="8"/>
        <rFont val="Times New Roman"/>
        <family val="1"/>
      </rPr>
      <t xml:space="preserve"> / 15</t>
    </r>
  </si>
  <si>
    <t>Doküman No: SHGM.UOD.51859319.FR.68</t>
  </si>
  <si>
    <t xml:space="preserve">Revizyon No-Tarihi 00 – 00/00/0000    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</si>
</sst>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T_L_-;\-* #,##0\ _T_L_-;_-* &quot;-&quot;??\ _T_L_-;_-@_-"/>
    <numFmt numFmtId="173" formatCode="[$-41F]d\ mmmm;@"/>
    <numFmt numFmtId="174" formatCode="[$-41F]d\ mmmm\ yyyy;@"/>
    <numFmt numFmtId="175" formatCode="_(\ #,##0_);_(\ \(#,##0\);_(\ \-_);_(@_)"/>
    <numFmt numFmtId="176" formatCode="#,###;\(#,###\);&quot;-&quot;"/>
    <numFmt numFmtId="177" formatCode="_ * #,##0_ ;_ * \-#,##0_ ;_ * &quot;-&quot;_ ;_ @_ "/>
    <numFmt numFmtId="178" formatCode="_ * #,##0.0_ ;_ * \-#,##0.0_ ;_ * &quot;-&quot;_ ;_ @_ 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[$-41F]dd\ mmmm\ yyyy\ dddd"/>
    <numFmt numFmtId="183" formatCode="_-* #,##0.0\ _T_L_-;\-* #,##0.0\ _T_L_-;_-* &quot;-&quot;??\ _T_L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2.5"/>
      <color indexed="12"/>
      <name val="Arial"/>
      <family val="0"/>
    </font>
    <font>
      <b/>
      <sz val="10"/>
      <color indexed="12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40"/>
      <color indexed="62"/>
      <name val="Cambria"/>
      <family val="1"/>
    </font>
    <font>
      <b/>
      <sz val="20"/>
      <color indexed="8"/>
      <name val="Cambria"/>
      <family val="1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10"/>
      <name val="Calibri"/>
      <family val="2"/>
    </font>
    <font>
      <u val="singleAccounting"/>
      <sz val="11"/>
      <name val="Calibri"/>
      <family val="2"/>
    </font>
    <font>
      <i/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8"/>
      <name val="Cambria"/>
      <family val="1"/>
    </font>
    <font>
      <sz val="9"/>
      <color indexed="8"/>
      <name val="Times New Roman"/>
      <family val="1"/>
    </font>
    <font>
      <i/>
      <sz val="8"/>
      <color indexed="8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40"/>
      <color rgb="FF4F81BD"/>
      <name val="Cambria"/>
      <family val="1"/>
    </font>
    <font>
      <b/>
      <sz val="20"/>
      <color theme="1"/>
      <name val="Cambria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rgb="FFFF0000"/>
      <name val="Calibri"/>
      <family val="2"/>
    </font>
    <font>
      <i/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Times New Roman"/>
      <family val="1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medium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>
        <color rgb="FFD9D9D9"/>
      </top>
      <bottom>
        <color indexed="63"/>
      </bottom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30" fillId="0" borderId="0" xfId="0" applyFont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6" fillId="0" borderId="11" xfId="0" applyFont="1" applyBorder="1" applyAlignment="1">
      <alignment/>
    </xf>
    <xf numFmtId="0" fontId="0" fillId="0" borderId="18" xfId="0" applyBorder="1" applyAlignment="1">
      <alignment/>
    </xf>
    <xf numFmtId="0" fontId="30" fillId="0" borderId="13" xfId="0" applyFont="1" applyBorder="1" applyAlignment="1">
      <alignment/>
    </xf>
    <xf numFmtId="0" fontId="76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49">
      <alignment/>
      <protection/>
    </xf>
    <xf numFmtId="0" fontId="79" fillId="0" borderId="0" xfId="0" applyFont="1" applyBorder="1" applyAlignment="1">
      <alignment/>
    </xf>
    <xf numFmtId="0" fontId="2" fillId="0" borderId="10" xfId="49" applyBorder="1">
      <alignment/>
      <protection/>
    </xf>
    <xf numFmtId="0" fontId="2" fillId="0" borderId="10" xfId="49" applyBorder="1" applyAlignment="1">
      <alignment horizontal="center"/>
      <protection/>
    </xf>
    <xf numFmtId="0" fontId="78" fillId="0" borderId="10" xfId="0" applyFont="1" applyBorder="1" applyAlignment="1">
      <alignment horizontal="center" wrapText="1"/>
    </xf>
    <xf numFmtId="172" fontId="2" fillId="0" borderId="10" xfId="59" applyNumberFormat="1" applyFont="1" applyBorder="1" applyAlignment="1">
      <alignment horizontal="center"/>
    </xf>
    <xf numFmtId="172" fontId="2" fillId="0" borderId="10" xfId="59" applyNumberFormat="1" applyFont="1" applyBorder="1" applyAlignment="1">
      <alignment/>
    </xf>
    <xf numFmtId="0" fontId="80" fillId="0" borderId="0" xfId="0" applyFont="1" applyBorder="1" applyAlignment="1">
      <alignment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78" fillId="0" borderId="0" xfId="0" applyFont="1" applyBorder="1" applyAlignment="1">
      <alignment horizontal="center" wrapText="1"/>
    </xf>
    <xf numFmtId="172" fontId="2" fillId="0" borderId="0" xfId="59" applyNumberFormat="1" applyFont="1" applyBorder="1" applyAlignment="1">
      <alignment horizontal="center"/>
    </xf>
    <xf numFmtId="172" fontId="2" fillId="0" borderId="0" xfId="59" applyNumberFormat="1" applyFont="1" applyBorder="1" applyAlignment="1">
      <alignment/>
    </xf>
    <xf numFmtId="0" fontId="81" fillId="0" borderId="13" xfId="0" applyFont="1" applyBorder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76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30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35" fillId="0" borderId="0" xfId="49" applyFont="1">
      <alignment/>
      <protection/>
    </xf>
    <xf numFmtId="0" fontId="7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30" fillId="33" borderId="13" xfId="52" applyFont="1" applyFill="1" applyBorder="1" applyProtection="1">
      <alignment/>
      <protection/>
    </xf>
    <xf numFmtId="0" fontId="30" fillId="33" borderId="0" xfId="52" applyFont="1" applyFill="1" applyBorder="1" applyProtection="1">
      <alignment/>
      <protection/>
    </xf>
    <xf numFmtId="173" fontId="1" fillId="33" borderId="0" xfId="51" applyNumberFormat="1" applyFont="1" applyFill="1" applyBorder="1" applyAlignment="1" applyProtection="1" quotePrefix="1">
      <alignment horizontal="right" vertical="center" wrapText="1"/>
      <protection/>
    </xf>
    <xf numFmtId="38" fontId="1" fillId="33" borderId="0" xfId="51" applyNumberFormat="1" applyFont="1" applyFill="1" applyBorder="1" applyAlignment="1" applyProtection="1" quotePrefix="1">
      <alignment horizontal="right" vertical="center"/>
      <protection/>
    </xf>
    <xf numFmtId="38" fontId="1" fillId="33" borderId="0" xfId="51" applyNumberFormat="1" applyFont="1" applyFill="1" applyBorder="1" applyAlignment="1" applyProtection="1" quotePrefix="1">
      <alignment horizontal="left" vertical="center"/>
      <protection/>
    </xf>
    <xf numFmtId="173" fontId="1" fillId="33" borderId="18" xfId="51" applyNumberFormat="1" applyFont="1" applyFill="1" applyBorder="1" applyAlignment="1" applyProtection="1" quotePrefix="1">
      <alignment horizontal="right" vertical="center" wrapText="1"/>
      <protection/>
    </xf>
    <xf numFmtId="0" fontId="30" fillId="33" borderId="0" xfId="52" applyFont="1" applyFill="1" applyBorder="1" applyAlignment="1" applyProtection="1">
      <alignment horizontal="center"/>
      <protection/>
    </xf>
    <xf numFmtId="0" fontId="30" fillId="33" borderId="19" xfId="52" applyFont="1" applyFill="1" applyBorder="1" applyAlignment="1" applyProtection="1">
      <alignment horizontal="left" wrapText="1"/>
      <protection/>
    </xf>
    <xf numFmtId="0" fontId="30" fillId="33" borderId="0" xfId="52" applyFont="1" applyFill="1" applyBorder="1" applyAlignment="1" applyProtection="1">
      <alignment horizontal="right" wrapText="1"/>
      <protection/>
    </xf>
    <xf numFmtId="0" fontId="30" fillId="33" borderId="20" xfId="52" applyFont="1" applyFill="1" applyBorder="1" applyAlignment="1" applyProtection="1">
      <alignment horizontal="right" wrapText="1"/>
      <protection/>
    </xf>
    <xf numFmtId="0" fontId="30" fillId="33" borderId="21" xfId="52" applyFont="1" applyFill="1" applyBorder="1" applyAlignment="1" applyProtection="1">
      <alignment horizontal="right" wrapText="1"/>
      <protection/>
    </xf>
    <xf numFmtId="0" fontId="36" fillId="33" borderId="13" xfId="52" applyFont="1" applyFill="1" applyBorder="1" applyAlignment="1" applyProtection="1">
      <alignment horizontal="left" wrapText="1"/>
      <protection/>
    </xf>
    <xf numFmtId="38" fontId="1" fillId="33" borderId="13" xfId="51" applyNumberFormat="1" applyFont="1" applyFill="1" applyBorder="1" applyAlignment="1" applyProtection="1">
      <alignment horizontal="left" vertical="center"/>
      <protection locked="0"/>
    </xf>
    <xf numFmtId="38" fontId="37" fillId="33" borderId="13" xfId="51" applyNumberFormat="1" applyFont="1" applyFill="1" applyBorder="1" applyAlignment="1" applyProtection="1">
      <alignment horizontal="left" vertical="center"/>
      <protection locked="0"/>
    </xf>
    <xf numFmtId="175" fontId="1" fillId="33" borderId="0" xfId="51" applyNumberFormat="1" applyFont="1" applyFill="1" applyBorder="1" applyAlignment="1" applyProtection="1">
      <alignment horizontal="right" vertical="center"/>
      <protection/>
    </xf>
    <xf numFmtId="175" fontId="1" fillId="33" borderId="18" xfId="51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8" fontId="28" fillId="33" borderId="0" xfId="51" applyNumberFormat="1" applyFont="1" applyFill="1" applyBorder="1" applyAlignment="1" applyProtection="1">
      <alignment horizontal="left" vertical="center"/>
      <protection/>
    </xf>
    <xf numFmtId="38" fontId="28" fillId="33" borderId="13" xfId="51" applyNumberFormat="1" applyFont="1" applyFill="1" applyBorder="1" applyAlignment="1" applyProtection="1">
      <alignment horizontal="left" vertical="center"/>
      <protection/>
    </xf>
    <xf numFmtId="38" fontId="1" fillId="33" borderId="18" xfId="51" applyNumberFormat="1" applyFont="1" applyFill="1" applyBorder="1" applyAlignment="1" applyProtection="1" quotePrefix="1">
      <alignment horizontal="left" vertical="center"/>
      <protection/>
    </xf>
    <xf numFmtId="38" fontId="28" fillId="33" borderId="0" xfId="51" applyNumberFormat="1" applyFont="1" applyFill="1" applyBorder="1" applyAlignment="1" applyProtection="1" quotePrefix="1">
      <alignment horizontal="left" vertical="center"/>
      <protection/>
    </xf>
    <xf numFmtId="38" fontId="1" fillId="33" borderId="13" xfId="51" applyNumberFormat="1" applyFont="1" applyFill="1" applyBorder="1" applyAlignment="1" applyProtection="1" quotePrefix="1">
      <alignment horizontal="left" vertical="center"/>
      <protection/>
    </xf>
    <xf numFmtId="38" fontId="1" fillId="33" borderId="13" xfId="51" applyNumberFormat="1" applyFont="1" applyFill="1" applyBorder="1" applyAlignment="1" applyProtection="1">
      <alignment horizontal="left" vertical="center"/>
      <protection/>
    </xf>
    <xf numFmtId="38" fontId="1" fillId="33" borderId="0" xfId="51" applyNumberFormat="1" applyFont="1" applyFill="1" applyBorder="1" applyAlignment="1" applyProtection="1">
      <alignment horizontal="left" vertical="center"/>
      <protection/>
    </xf>
    <xf numFmtId="38" fontId="1" fillId="33" borderId="0" xfId="51" applyNumberFormat="1" applyFont="1" applyFill="1" applyBorder="1" applyAlignment="1" applyProtection="1">
      <alignment horizontal="left"/>
      <protection/>
    </xf>
    <xf numFmtId="173" fontId="1" fillId="33" borderId="0" xfId="51" applyNumberFormat="1" applyFont="1" applyFill="1" applyBorder="1" applyAlignment="1" applyProtection="1">
      <alignment horizontal="right" wrapText="1"/>
      <protection/>
    </xf>
    <xf numFmtId="38" fontId="1" fillId="33" borderId="0" xfId="51" applyNumberFormat="1" applyFont="1" applyFill="1" applyBorder="1" applyAlignment="1" applyProtection="1" quotePrefix="1">
      <alignment horizontal="right"/>
      <protection/>
    </xf>
    <xf numFmtId="173" fontId="1" fillId="33" borderId="18" xfId="51" applyNumberFormat="1" applyFont="1" applyFill="1" applyBorder="1" applyAlignment="1" applyProtection="1">
      <alignment horizontal="right" wrapText="1"/>
      <protection/>
    </xf>
    <xf numFmtId="38" fontId="20" fillId="33" borderId="0" xfId="51" applyNumberFormat="1" applyFont="1" applyFill="1" applyBorder="1" applyAlignment="1" applyProtection="1" quotePrefix="1">
      <alignment horizontal="center" vertical="center"/>
      <protection/>
    </xf>
    <xf numFmtId="38" fontId="1" fillId="33" borderId="20" xfId="51" applyNumberFormat="1" applyFont="1" applyFill="1" applyBorder="1" applyAlignment="1" applyProtection="1">
      <alignment horizontal="left" vertical="center"/>
      <protection/>
    </xf>
    <xf numFmtId="38" fontId="1" fillId="33" borderId="20" xfId="51" applyNumberFormat="1" applyFont="1" applyFill="1" applyBorder="1" applyAlignment="1" applyProtection="1">
      <alignment horizontal="center" vertical="center"/>
      <protection/>
    </xf>
    <xf numFmtId="0" fontId="1" fillId="33" borderId="20" xfId="51" applyNumberFormat="1" applyFont="1" applyFill="1" applyBorder="1" applyAlignment="1" applyProtection="1">
      <alignment horizontal="right" vertical="center" wrapText="1"/>
      <protection/>
    </xf>
    <xf numFmtId="0" fontId="1" fillId="33" borderId="21" xfId="51" applyNumberFormat="1" applyFont="1" applyFill="1" applyBorder="1" applyAlignment="1" applyProtection="1">
      <alignment horizontal="right" vertical="center" wrapText="1"/>
      <protection/>
    </xf>
    <xf numFmtId="38" fontId="1" fillId="33" borderId="19" xfId="51" applyNumberFormat="1" applyFont="1" applyFill="1" applyBorder="1" applyAlignment="1" applyProtection="1">
      <alignment horizontal="left" vertical="center"/>
      <protection/>
    </xf>
    <xf numFmtId="0" fontId="1" fillId="33" borderId="0" xfId="51" applyNumberFormat="1" applyFont="1" applyFill="1" applyBorder="1" applyAlignment="1" applyProtection="1" quotePrefix="1">
      <alignment horizontal="right" vertical="center" wrapText="1"/>
      <protection/>
    </xf>
    <xf numFmtId="0" fontId="1" fillId="33" borderId="18" xfId="51" applyNumberFormat="1" applyFont="1" applyFill="1" applyBorder="1" applyAlignment="1" applyProtection="1" quotePrefix="1">
      <alignment horizontal="right" vertical="center" wrapText="1"/>
      <protection/>
    </xf>
    <xf numFmtId="38" fontId="12" fillId="33" borderId="0" xfId="51" applyNumberFormat="1" applyFont="1" applyFill="1" applyBorder="1" applyAlignment="1" applyProtection="1" quotePrefix="1">
      <alignment horizontal="right" vertical="center"/>
      <protection/>
    </xf>
    <xf numFmtId="9" fontId="1" fillId="33" borderId="0" xfId="66" applyFont="1" applyFill="1" applyBorder="1" applyAlignment="1" applyProtection="1" quotePrefix="1">
      <alignment horizontal="right" vertical="center"/>
      <protection locked="0"/>
    </xf>
    <xf numFmtId="176" fontId="1" fillId="33" borderId="0" xfId="51" applyNumberFormat="1" applyFont="1" applyFill="1" applyBorder="1" applyAlignment="1" applyProtection="1" quotePrefix="1">
      <alignment horizontal="right" vertical="center"/>
      <protection locked="0"/>
    </xf>
    <xf numFmtId="176" fontId="1" fillId="33" borderId="18" xfId="51" applyNumberFormat="1" applyFont="1" applyFill="1" applyBorder="1" applyAlignment="1" applyProtection="1" quotePrefix="1">
      <alignment horizontal="right" vertical="center"/>
      <protection locked="0"/>
    </xf>
    <xf numFmtId="38" fontId="1" fillId="33" borderId="14" xfId="51" applyNumberFormat="1" applyFont="1" applyFill="1" applyBorder="1" applyAlignment="1" applyProtection="1">
      <alignment horizontal="left" vertical="center"/>
      <protection/>
    </xf>
    <xf numFmtId="38" fontId="1" fillId="33" borderId="15" xfId="51" applyNumberFormat="1" applyFont="1" applyFill="1" applyBorder="1" applyAlignment="1" applyProtection="1">
      <alignment horizontal="left" vertical="center"/>
      <protection/>
    </xf>
    <xf numFmtId="175" fontId="1" fillId="33" borderId="15" xfId="51" applyNumberFormat="1" applyFont="1" applyFill="1" applyBorder="1" applyAlignment="1" applyProtection="1">
      <alignment horizontal="right" vertical="center"/>
      <protection/>
    </xf>
    <xf numFmtId="175" fontId="1" fillId="33" borderId="16" xfId="51" applyNumberFormat="1" applyFont="1" applyFill="1" applyBorder="1" applyAlignment="1" applyProtection="1">
      <alignment horizontal="right" vertical="center"/>
      <protection/>
    </xf>
    <xf numFmtId="174" fontId="30" fillId="33" borderId="0" xfId="52" applyNumberFormat="1" applyFont="1" applyFill="1" applyBorder="1" applyAlignment="1" applyProtection="1">
      <alignment horizontal="center"/>
      <protection/>
    </xf>
    <xf numFmtId="0" fontId="30" fillId="33" borderId="0" xfId="52" applyFont="1" applyFill="1" applyBorder="1" applyAlignment="1" applyProtection="1">
      <alignment horizontal="right"/>
      <protection/>
    </xf>
    <xf numFmtId="0" fontId="30" fillId="33" borderId="0" xfId="52" applyFont="1" applyFill="1" applyBorder="1" applyAlignment="1" applyProtection="1">
      <alignment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30" fillId="0" borderId="0" xfId="49" applyFont="1">
      <alignment/>
      <protection/>
    </xf>
    <xf numFmtId="0" fontId="30" fillId="0" borderId="11" xfId="49" applyFont="1" applyBorder="1">
      <alignment/>
      <protection/>
    </xf>
    <xf numFmtId="0" fontId="30" fillId="0" borderId="12" xfId="49" applyFont="1" applyBorder="1">
      <alignment/>
      <protection/>
    </xf>
    <xf numFmtId="0" fontId="30" fillId="0" borderId="17" xfId="49" applyFont="1" applyBorder="1">
      <alignment/>
      <protection/>
    </xf>
    <xf numFmtId="0" fontId="30" fillId="33" borderId="13" xfId="0" applyFont="1" applyFill="1" applyBorder="1" applyAlignment="1">
      <alignment horizontal="left"/>
    </xf>
    <xf numFmtId="0" fontId="30" fillId="0" borderId="0" xfId="49" applyFont="1" applyBorder="1">
      <alignment/>
      <protection/>
    </xf>
    <xf numFmtId="0" fontId="30" fillId="0" borderId="18" xfId="49" applyFont="1" applyBorder="1">
      <alignment/>
      <protection/>
    </xf>
    <xf numFmtId="177" fontId="30" fillId="33" borderId="13" xfId="52" applyNumberFormat="1" applyFont="1" applyFill="1" applyBorder="1" applyProtection="1">
      <alignment/>
      <protection/>
    </xf>
    <xf numFmtId="178" fontId="30" fillId="33" borderId="0" xfId="52" applyNumberFormat="1" applyFont="1" applyFill="1" applyBorder="1" applyProtection="1">
      <alignment/>
      <protection/>
    </xf>
    <xf numFmtId="177" fontId="30" fillId="33" borderId="0" xfId="52" applyNumberFormat="1" applyFont="1" applyFill="1" applyBorder="1" applyProtection="1">
      <alignment/>
      <protection/>
    </xf>
    <xf numFmtId="177" fontId="40" fillId="33" borderId="0" xfId="0" applyNumberFormat="1" applyFont="1" applyFill="1" applyBorder="1" applyAlignment="1" applyProtection="1">
      <alignment/>
      <protection/>
    </xf>
    <xf numFmtId="0" fontId="40" fillId="33" borderId="13" xfId="0" applyFont="1" applyFill="1" applyBorder="1" applyAlignment="1">
      <alignment/>
    </xf>
    <xf numFmtId="0" fontId="30" fillId="0" borderId="13" xfId="49" applyFont="1" applyBorder="1">
      <alignment/>
      <protection/>
    </xf>
    <xf numFmtId="0" fontId="41" fillId="33" borderId="13" xfId="0" applyFont="1" applyFill="1" applyBorder="1" applyAlignment="1">
      <alignment horizontal="left"/>
    </xf>
    <xf numFmtId="0" fontId="30" fillId="0" borderId="14" xfId="49" applyFont="1" applyBorder="1">
      <alignment/>
      <protection/>
    </xf>
    <xf numFmtId="0" fontId="30" fillId="0" borderId="15" xfId="49" applyFont="1" applyBorder="1">
      <alignment/>
      <protection/>
    </xf>
    <xf numFmtId="0" fontId="30" fillId="0" borderId="16" xfId="49" applyFont="1" applyBorder="1">
      <alignment/>
      <protection/>
    </xf>
    <xf numFmtId="177" fontId="30" fillId="33" borderId="0" xfId="52" applyNumberFormat="1" applyFont="1" applyFill="1" applyBorder="1" applyAlignment="1" applyProtection="1">
      <alignment/>
      <protection/>
    </xf>
    <xf numFmtId="180" fontId="0" fillId="0" borderId="0" xfId="59" applyNumberFormat="1" applyFont="1" applyBorder="1" applyAlignment="1">
      <alignment wrapText="1"/>
    </xf>
    <xf numFmtId="180" fontId="0" fillId="34" borderId="22" xfId="59" applyNumberFormat="1" applyFont="1" applyFill="1" applyBorder="1" applyAlignment="1">
      <alignment/>
    </xf>
    <xf numFmtId="180" fontId="0" fillId="35" borderId="22" xfId="59" applyNumberFormat="1" applyFont="1" applyFill="1" applyBorder="1" applyAlignment="1">
      <alignment/>
    </xf>
    <xf numFmtId="180" fontId="0" fillId="0" borderId="15" xfId="59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80" fontId="0" fillId="0" borderId="23" xfId="59" applyNumberFormat="1" applyFont="1" applyFill="1" applyBorder="1" applyAlignment="1">
      <alignment/>
    </xf>
    <xf numFmtId="180" fontId="76" fillId="34" borderId="22" xfId="59" applyNumberFormat="1" applyFont="1" applyFill="1" applyBorder="1" applyAlignment="1">
      <alignment/>
    </xf>
    <xf numFmtId="180" fontId="0" fillId="0" borderId="24" xfId="59" applyNumberFormat="1" applyFont="1" applyFill="1" applyBorder="1" applyAlignment="1">
      <alignment/>
    </xf>
    <xf numFmtId="180" fontId="76" fillId="36" borderId="20" xfId="59" applyNumberFormat="1" applyFont="1" applyFill="1" applyBorder="1" applyAlignment="1">
      <alignment/>
    </xf>
    <xf numFmtId="180" fontId="0" fillId="0" borderId="0" xfId="59" applyNumberFormat="1" applyFont="1" applyBorder="1" applyAlignment="1">
      <alignment/>
    </xf>
    <xf numFmtId="0" fontId="81" fillId="0" borderId="13" xfId="0" applyFont="1" applyFill="1" applyBorder="1" applyAlignment="1">
      <alignment/>
    </xf>
    <xf numFmtId="180" fontId="76" fillId="0" borderId="0" xfId="59" applyNumberFormat="1" applyFont="1" applyFill="1" applyBorder="1" applyAlignment="1">
      <alignment/>
    </xf>
    <xf numFmtId="180" fontId="0" fillId="0" borderId="0" xfId="59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84" fillId="0" borderId="25" xfId="0" applyFont="1" applyFill="1" applyBorder="1" applyAlignment="1">
      <alignment/>
    </xf>
    <xf numFmtId="180" fontId="78" fillId="0" borderId="0" xfId="59" applyNumberFormat="1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2" fillId="0" borderId="0" xfId="49" applyFont="1" applyFill="1" applyBorder="1">
      <alignment/>
      <protection/>
    </xf>
    <xf numFmtId="180" fontId="86" fillId="0" borderId="0" xfId="59" applyNumberFormat="1" applyFont="1" applyFill="1" applyBorder="1" applyAlignment="1">
      <alignment horizontal="center"/>
    </xf>
    <xf numFmtId="180" fontId="45" fillId="0" borderId="0" xfId="59" applyNumberFormat="1" applyFont="1" applyFill="1" applyBorder="1" applyAlignment="1">
      <alignment horizontal="center"/>
    </xf>
    <xf numFmtId="180" fontId="86" fillId="0" borderId="18" xfId="59" applyNumberFormat="1" applyFont="1" applyFill="1" applyBorder="1" applyAlignment="1">
      <alignment horizontal="center" wrapText="1"/>
    </xf>
    <xf numFmtId="180" fontId="45" fillId="0" borderId="0" xfId="59" applyNumberFormat="1" applyFont="1" applyFill="1" applyBorder="1" applyAlignment="1">
      <alignment/>
    </xf>
    <xf numFmtId="0" fontId="86" fillId="37" borderId="13" xfId="0" applyFont="1" applyFill="1" applyBorder="1" applyAlignment="1">
      <alignment/>
    </xf>
    <xf numFmtId="0" fontId="2" fillId="37" borderId="0" xfId="49" applyFont="1" applyFill="1" applyBorder="1">
      <alignment/>
      <protection/>
    </xf>
    <xf numFmtId="180" fontId="45" fillId="37" borderId="0" xfId="59" applyNumberFormat="1" applyFont="1" applyFill="1" applyBorder="1" applyAlignment="1">
      <alignment horizontal="center"/>
    </xf>
    <xf numFmtId="0" fontId="86" fillId="38" borderId="13" xfId="0" applyFont="1" applyFill="1" applyBorder="1" applyAlignment="1">
      <alignment/>
    </xf>
    <xf numFmtId="0" fontId="2" fillId="38" borderId="0" xfId="49" applyFont="1" applyFill="1" applyBorder="1">
      <alignment/>
      <protection/>
    </xf>
    <xf numFmtId="180" fontId="45" fillId="38" borderId="0" xfId="59" applyNumberFormat="1" applyFont="1" applyFill="1" applyBorder="1" applyAlignment="1">
      <alignment horizontal="center"/>
    </xf>
    <xf numFmtId="180" fontId="45" fillId="38" borderId="0" xfId="59" applyNumberFormat="1" applyFont="1" applyFill="1" applyBorder="1" applyAlignment="1">
      <alignment/>
    </xf>
    <xf numFmtId="9" fontId="86" fillId="35" borderId="13" xfId="66" applyFont="1" applyFill="1" applyBorder="1" applyAlignment="1">
      <alignment/>
    </xf>
    <xf numFmtId="9" fontId="2" fillId="35" borderId="0" xfId="66" applyFont="1" applyFill="1" applyBorder="1" applyAlignment="1">
      <alignment/>
    </xf>
    <xf numFmtId="9" fontId="86" fillId="35" borderId="0" xfId="66" applyFont="1" applyFill="1" applyBorder="1" applyAlignment="1">
      <alignment horizontal="center"/>
    </xf>
    <xf numFmtId="9" fontId="45" fillId="35" borderId="0" xfId="66" applyFont="1" applyFill="1" applyBorder="1" applyAlignment="1">
      <alignment/>
    </xf>
    <xf numFmtId="9" fontId="86" fillId="35" borderId="18" xfId="66" applyFont="1" applyFill="1" applyBorder="1" applyAlignment="1">
      <alignment horizontal="center"/>
    </xf>
    <xf numFmtId="180" fontId="45" fillId="37" borderId="0" xfId="59" applyNumberFormat="1" applyFont="1" applyFill="1" applyBorder="1" applyAlignment="1">
      <alignment/>
    </xf>
    <xf numFmtId="0" fontId="86" fillId="35" borderId="13" xfId="0" applyFont="1" applyFill="1" applyBorder="1" applyAlignment="1">
      <alignment/>
    </xf>
    <xf numFmtId="0" fontId="2" fillId="35" borderId="0" xfId="49" applyFont="1" applyFill="1" applyBorder="1">
      <alignment/>
      <protection/>
    </xf>
    <xf numFmtId="0" fontId="86" fillId="0" borderId="13" xfId="0" applyFont="1" applyFill="1" applyBorder="1" applyAlignment="1">
      <alignment/>
    </xf>
    <xf numFmtId="180" fontId="45" fillId="0" borderId="18" xfId="59" applyNumberFormat="1" applyFont="1" applyFill="1" applyBorder="1" applyAlignment="1">
      <alignment/>
    </xf>
    <xf numFmtId="0" fontId="86" fillId="0" borderId="14" xfId="0" applyFont="1" applyFill="1" applyBorder="1" applyAlignment="1">
      <alignment/>
    </xf>
    <xf numFmtId="0" fontId="2" fillId="0" borderId="15" xfId="49" applyFont="1" applyFill="1" applyBorder="1">
      <alignment/>
      <protection/>
    </xf>
    <xf numFmtId="180" fontId="45" fillId="0" borderId="15" xfId="59" applyNumberFormat="1" applyFont="1" applyFill="1" applyBorder="1" applyAlignment="1">
      <alignment/>
    </xf>
    <xf numFmtId="180" fontId="45" fillId="0" borderId="16" xfId="59" applyNumberFormat="1" applyFont="1" applyFill="1" applyBorder="1" applyAlignment="1">
      <alignment/>
    </xf>
    <xf numFmtId="0" fontId="78" fillId="0" borderId="11" xfId="0" applyFont="1" applyBorder="1" applyAlignment="1">
      <alignment/>
    </xf>
    <xf numFmtId="0" fontId="2" fillId="0" borderId="12" xfId="49" applyBorder="1">
      <alignment/>
      <protection/>
    </xf>
    <xf numFmtId="0" fontId="2" fillId="0" borderId="17" xfId="49" applyBorder="1">
      <alignment/>
      <protection/>
    </xf>
    <xf numFmtId="0" fontId="80" fillId="0" borderId="26" xfId="0" applyFont="1" applyBorder="1" applyAlignment="1">
      <alignment/>
    </xf>
    <xf numFmtId="0" fontId="2" fillId="0" borderId="27" xfId="49" applyBorder="1">
      <alignment/>
      <protection/>
    </xf>
    <xf numFmtId="0" fontId="0" fillId="0" borderId="0" xfId="0" applyFill="1" applyAlignment="1">
      <alignment/>
    </xf>
    <xf numFmtId="180" fontId="76" fillId="0" borderId="12" xfId="59" applyNumberFormat="1" applyFont="1" applyBorder="1" applyAlignment="1">
      <alignment wrapText="1"/>
    </xf>
    <xf numFmtId="180" fontId="76" fillId="34" borderId="24" xfId="59" applyNumberFormat="1" applyFont="1" applyFill="1" applyBorder="1" applyAlignment="1">
      <alignment/>
    </xf>
    <xf numFmtId="180" fontId="76" fillId="34" borderId="20" xfId="59" applyNumberFormat="1" applyFont="1" applyFill="1" applyBorder="1" applyAlignment="1">
      <alignment/>
    </xf>
    <xf numFmtId="180" fontId="76" fillId="35" borderId="28" xfId="59" applyNumberFormat="1" applyFont="1" applyFill="1" applyBorder="1" applyAlignment="1">
      <alignment/>
    </xf>
    <xf numFmtId="180" fontId="78" fillId="35" borderId="10" xfId="59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25" xfId="0" applyFont="1" applyFill="1" applyBorder="1" applyAlignment="1">
      <alignment/>
    </xf>
    <xf numFmtId="180" fontId="78" fillId="0" borderId="0" xfId="59" applyNumberFormat="1" applyFont="1" applyFill="1" applyAlignment="1">
      <alignment/>
    </xf>
    <xf numFmtId="0" fontId="80" fillId="0" borderId="29" xfId="0" applyFont="1" applyFill="1" applyBorder="1" applyAlignment="1">
      <alignment/>
    </xf>
    <xf numFmtId="180" fontId="78" fillId="0" borderId="25" xfId="59" applyNumberFormat="1" applyFont="1" applyFill="1" applyBorder="1" applyAlignment="1">
      <alignment/>
    </xf>
    <xf numFmtId="0" fontId="80" fillId="0" borderId="30" xfId="0" applyFont="1" applyFill="1" applyBorder="1" applyAlignment="1">
      <alignment/>
    </xf>
    <xf numFmtId="0" fontId="84" fillId="0" borderId="25" xfId="0" applyFont="1" applyFill="1" applyBorder="1" applyAlignment="1" quotePrefix="1">
      <alignment/>
    </xf>
    <xf numFmtId="0" fontId="78" fillId="0" borderId="31" xfId="0" applyFont="1" applyFill="1" applyBorder="1" applyAlignment="1" quotePrefix="1">
      <alignment/>
    </xf>
    <xf numFmtId="0" fontId="78" fillId="0" borderId="0" xfId="0" applyFont="1" applyFill="1" applyBorder="1" applyAlignment="1" quotePrefix="1">
      <alignment/>
    </xf>
    <xf numFmtId="0" fontId="84" fillId="0" borderId="30" xfId="0" applyFont="1" applyFill="1" applyBorder="1" applyAlignment="1">
      <alignment/>
    </xf>
    <xf numFmtId="171" fontId="78" fillId="0" borderId="0" xfId="59" applyFont="1" applyFill="1" applyAlignment="1">
      <alignment/>
    </xf>
    <xf numFmtId="180" fontId="78" fillId="39" borderId="10" xfId="59" applyNumberFormat="1" applyFont="1" applyFill="1" applyBorder="1" applyAlignment="1">
      <alignment/>
    </xf>
    <xf numFmtId="180" fontId="78" fillId="37" borderId="10" xfId="59" applyNumberFormat="1" applyFont="1" applyFill="1" applyBorder="1" applyAlignment="1">
      <alignment/>
    </xf>
    <xf numFmtId="180" fontId="78" fillId="37" borderId="30" xfId="59" applyNumberFormat="1" applyFont="1" applyFill="1" applyBorder="1" applyAlignment="1">
      <alignment/>
    </xf>
    <xf numFmtId="0" fontId="79" fillId="0" borderId="0" xfId="0" applyFont="1" applyFill="1" applyAlignment="1">
      <alignment/>
    </xf>
    <xf numFmtId="180" fontId="79" fillId="0" borderId="29" xfId="59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180" fontId="79" fillId="0" borderId="25" xfId="59" applyNumberFormat="1" applyFont="1" applyFill="1" applyBorder="1" applyAlignment="1">
      <alignment/>
    </xf>
    <xf numFmtId="177" fontId="30" fillId="33" borderId="0" xfId="0" applyNumberFormat="1" applyFont="1" applyFill="1" applyBorder="1" applyAlignment="1" applyProtection="1">
      <alignment horizontal="right" wrapText="1"/>
      <protection/>
    </xf>
    <xf numFmtId="177" fontId="40" fillId="33" borderId="13" xfId="0" applyNumberFormat="1" applyFont="1" applyFill="1" applyBorder="1" applyAlignment="1" applyProtection="1">
      <alignment/>
      <protection/>
    </xf>
    <xf numFmtId="172" fontId="2" fillId="37" borderId="10" xfId="59" applyNumberFormat="1" applyFont="1" applyFill="1" applyBorder="1" applyAlignment="1">
      <alignment horizontal="center"/>
    </xf>
    <xf numFmtId="171" fontId="2" fillId="0" borderId="0" xfId="59" applyFont="1" applyAlignment="1">
      <alignment/>
    </xf>
    <xf numFmtId="180" fontId="0" fillId="0" borderId="0" xfId="59" applyNumberFormat="1" applyFont="1" applyFill="1" applyBorder="1" applyAlignment="1" applyProtection="1">
      <alignment/>
      <protection locked="0"/>
    </xf>
    <xf numFmtId="180" fontId="0" fillId="0" borderId="24" xfId="59" applyNumberFormat="1" applyFont="1" applyFill="1" applyBorder="1" applyAlignment="1" applyProtection="1">
      <alignment/>
      <protection locked="0"/>
    </xf>
    <xf numFmtId="180" fontId="0" fillId="0" borderId="20" xfId="59" applyNumberFormat="1" applyFont="1" applyFill="1" applyBorder="1" applyAlignment="1" applyProtection="1">
      <alignment/>
      <protection locked="0"/>
    </xf>
    <xf numFmtId="14" fontId="87" fillId="0" borderId="12" xfId="59" applyNumberFormat="1" applyFont="1" applyBorder="1" applyAlignment="1" quotePrefix="1">
      <alignment horizontal="center" wrapText="1"/>
    </xf>
    <xf numFmtId="0" fontId="80" fillId="0" borderId="0" xfId="0" applyFont="1" applyFill="1" applyBorder="1" applyAlignment="1">
      <alignment/>
    </xf>
    <xf numFmtId="180" fontId="76" fillId="0" borderId="24" xfId="59" applyNumberFormat="1" applyFont="1" applyFill="1" applyBorder="1" applyAlignment="1" applyProtection="1">
      <alignment/>
      <protection locked="0"/>
    </xf>
    <xf numFmtId="180" fontId="78" fillId="0" borderId="10" xfId="59" applyNumberFormat="1" applyFont="1" applyFill="1" applyBorder="1" applyAlignment="1" applyProtection="1">
      <alignment/>
      <protection locked="0"/>
    </xf>
    <xf numFmtId="171" fontId="88" fillId="0" borderId="0" xfId="59" applyFont="1" applyFill="1" applyAlignment="1">
      <alignment/>
    </xf>
    <xf numFmtId="172" fontId="2" fillId="37" borderId="10" xfId="59" applyNumberFormat="1" applyFont="1" applyFill="1" applyBorder="1" applyAlignment="1">
      <alignment/>
    </xf>
    <xf numFmtId="172" fontId="78" fillId="35" borderId="10" xfId="59" applyNumberFormat="1" applyFont="1" applyFill="1" applyBorder="1" applyAlignment="1">
      <alignment/>
    </xf>
    <xf numFmtId="172" fontId="78" fillId="0" borderId="10" xfId="59" applyNumberFormat="1" applyFont="1" applyBorder="1" applyAlignment="1">
      <alignment/>
    </xf>
    <xf numFmtId="172" fontId="78" fillId="37" borderId="10" xfId="59" applyNumberFormat="1" applyFont="1" applyFill="1" applyBorder="1" applyAlignment="1">
      <alignment/>
    </xf>
    <xf numFmtId="180" fontId="0" fillId="37" borderId="20" xfId="59" applyNumberFormat="1" applyFont="1" applyFill="1" applyBorder="1" applyAlignment="1" applyProtection="1">
      <alignment/>
      <protection/>
    </xf>
    <xf numFmtId="180" fontId="76" fillId="35" borderId="22" xfId="59" applyNumberFormat="1" applyFont="1" applyFill="1" applyBorder="1" applyAlignment="1">
      <alignment/>
    </xf>
    <xf numFmtId="172" fontId="0" fillId="0" borderId="10" xfId="59" applyNumberFormat="1" applyFont="1" applyBorder="1" applyAlignment="1">
      <alignment/>
    </xf>
    <xf numFmtId="172" fontId="0" fillId="37" borderId="10" xfId="59" applyNumberFormat="1" applyFont="1" applyFill="1" applyBorder="1" applyAlignment="1">
      <alignment wrapText="1"/>
    </xf>
    <xf numFmtId="172" fontId="76" fillId="37" borderId="10" xfId="59" applyNumberFormat="1" applyFont="1" applyFill="1" applyBorder="1" applyAlignment="1">
      <alignment/>
    </xf>
    <xf numFmtId="172" fontId="0" fillId="35" borderId="10" xfId="59" applyNumberFormat="1" applyFont="1" applyFill="1" applyBorder="1" applyAlignment="1">
      <alignment/>
    </xf>
    <xf numFmtId="172" fontId="0" fillId="37" borderId="10" xfId="59" applyNumberFormat="1" applyFont="1" applyFill="1" applyBorder="1" applyAlignment="1">
      <alignment/>
    </xf>
    <xf numFmtId="172" fontId="0" fillId="40" borderId="10" xfId="59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172" fontId="0" fillId="0" borderId="10" xfId="59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172" fontId="0" fillId="36" borderId="10" xfId="59" applyNumberFormat="1" applyFont="1" applyFill="1" applyBorder="1" applyAlignment="1" applyProtection="1">
      <alignment wrapText="1"/>
      <protection/>
    </xf>
    <xf numFmtId="172" fontId="0" fillId="37" borderId="10" xfId="59" applyNumberFormat="1" applyFont="1" applyFill="1" applyBorder="1" applyAlignment="1" applyProtection="1">
      <alignment wrapText="1"/>
      <protection/>
    </xf>
    <xf numFmtId="172" fontId="0" fillId="0" borderId="10" xfId="59" applyNumberFormat="1" applyFont="1" applyBorder="1" applyAlignment="1" applyProtection="1">
      <alignment/>
      <protection/>
    </xf>
    <xf numFmtId="172" fontId="76" fillId="36" borderId="10" xfId="59" applyNumberFormat="1" applyFont="1" applyFill="1" applyBorder="1" applyAlignment="1" applyProtection="1">
      <alignment/>
      <protection/>
    </xf>
    <xf numFmtId="172" fontId="0" fillId="35" borderId="10" xfId="59" applyNumberFormat="1" applyFont="1" applyFill="1" applyBorder="1" applyAlignment="1" applyProtection="1">
      <alignment/>
      <protection/>
    </xf>
    <xf numFmtId="172" fontId="0" fillId="36" borderId="10" xfId="59" applyNumberFormat="1" applyFont="1" applyFill="1" applyBorder="1" applyAlignment="1" applyProtection="1">
      <alignment/>
      <protection/>
    </xf>
    <xf numFmtId="172" fontId="0" fillId="40" borderId="10" xfId="59" applyNumberFormat="1" applyFont="1" applyFill="1" applyBorder="1" applyAlignment="1" applyProtection="1">
      <alignment/>
      <protection/>
    </xf>
    <xf numFmtId="0" fontId="35" fillId="0" borderId="27" xfId="49" applyFont="1" applyBorder="1" applyAlignment="1">
      <alignment horizontal="center" wrapText="1"/>
      <protection/>
    </xf>
    <xf numFmtId="0" fontId="3" fillId="0" borderId="27" xfId="49" applyFont="1" applyBorder="1">
      <alignment/>
      <protection/>
    </xf>
    <xf numFmtId="0" fontId="35" fillId="0" borderId="32" xfId="49" applyFont="1" applyBorder="1" applyAlignment="1">
      <alignment horizontal="center" wrapText="1"/>
      <protection/>
    </xf>
    <xf numFmtId="180" fontId="86" fillId="37" borderId="0" xfId="59" applyNumberFormat="1" applyFont="1" applyFill="1" applyBorder="1" applyAlignment="1" applyProtection="1">
      <alignment horizontal="center"/>
      <protection locked="0"/>
    </xf>
    <xf numFmtId="180" fontId="86" fillId="38" borderId="0" xfId="59" applyNumberFormat="1" applyFont="1" applyFill="1" applyBorder="1" applyAlignment="1" applyProtection="1">
      <alignment horizontal="center"/>
      <protection locked="0"/>
    </xf>
    <xf numFmtId="180" fontId="86" fillId="37" borderId="18" xfId="59" applyNumberFormat="1" applyFont="1" applyFill="1" applyBorder="1" applyAlignment="1" applyProtection="1">
      <alignment horizontal="center"/>
      <protection locked="0"/>
    </xf>
    <xf numFmtId="180" fontId="86" fillId="38" borderId="18" xfId="59" applyNumberFormat="1" applyFont="1" applyFill="1" applyBorder="1" applyAlignment="1" applyProtection="1">
      <alignment horizontal="center"/>
      <protection locked="0"/>
    </xf>
    <xf numFmtId="180" fontId="45" fillId="37" borderId="0" xfId="59" applyNumberFormat="1" applyFont="1" applyFill="1" applyBorder="1" applyAlignment="1" applyProtection="1">
      <alignment/>
      <protection locked="0"/>
    </xf>
    <xf numFmtId="180" fontId="45" fillId="37" borderId="18" xfId="59" applyNumberFormat="1" applyFont="1" applyFill="1" applyBorder="1" applyAlignment="1" applyProtection="1">
      <alignment/>
      <protection locked="0"/>
    </xf>
    <xf numFmtId="172" fontId="0" fillId="34" borderId="22" xfId="59" applyNumberFormat="1" applyFont="1" applyFill="1" applyBorder="1" applyAlignment="1">
      <alignment/>
    </xf>
    <xf numFmtId="0" fontId="76" fillId="0" borderId="12" xfId="0" applyFont="1" applyBorder="1" applyAlignment="1" quotePrefix="1">
      <alignment horizontal="center" wrapText="1"/>
    </xf>
    <xf numFmtId="172" fontId="0" fillId="0" borderId="20" xfId="59" applyNumberFormat="1" applyFont="1" applyBorder="1" applyAlignment="1" applyProtection="1">
      <alignment/>
      <protection locked="0"/>
    </xf>
    <xf numFmtId="172" fontId="0" fillId="0" borderId="24" xfId="59" applyNumberFormat="1" applyFont="1" applyBorder="1" applyAlignment="1" applyProtection="1">
      <alignment/>
      <protection locked="0"/>
    </xf>
    <xf numFmtId="175" fontId="1" fillId="34" borderId="22" xfId="51" applyNumberFormat="1" applyFont="1" applyFill="1" applyBorder="1" applyAlignment="1" applyProtection="1">
      <alignment horizontal="right" vertical="center"/>
      <protection/>
    </xf>
    <xf numFmtId="175" fontId="1" fillId="34" borderId="33" xfId="51" applyNumberFormat="1" applyFont="1" applyFill="1" applyBorder="1" applyAlignment="1" applyProtection="1">
      <alignment horizontal="right" vertical="center"/>
      <protection/>
    </xf>
    <xf numFmtId="0" fontId="36" fillId="33" borderId="13" xfId="52" applyFont="1" applyFill="1" applyBorder="1" applyAlignment="1" applyProtection="1">
      <alignment horizontal="left" wrapText="1"/>
      <protection locked="0"/>
    </xf>
    <xf numFmtId="172" fontId="36" fillId="33" borderId="13" xfId="59" applyNumberFormat="1" applyFont="1" applyFill="1" applyBorder="1" applyAlignment="1" applyProtection="1">
      <alignment horizontal="left" wrapText="1"/>
      <protection locked="0"/>
    </xf>
    <xf numFmtId="172" fontId="30" fillId="33" borderId="0" xfId="59" applyNumberFormat="1" applyFont="1" applyFill="1" applyBorder="1" applyAlignment="1" applyProtection="1">
      <alignment horizontal="right" wrapText="1"/>
      <protection/>
    </xf>
    <xf numFmtId="172" fontId="30" fillId="33" borderId="0" xfId="59" applyNumberFormat="1" applyFont="1" applyFill="1" applyBorder="1" applyAlignment="1" applyProtection="1">
      <alignment horizontal="right" wrapText="1"/>
      <protection locked="0"/>
    </xf>
    <xf numFmtId="172" fontId="30" fillId="33" borderId="18" xfId="59" applyNumberFormat="1" applyFont="1" applyFill="1" applyBorder="1" applyAlignment="1" applyProtection="1">
      <alignment horizontal="right" wrapText="1"/>
      <protection locked="0"/>
    </xf>
    <xf numFmtId="172" fontId="0" fillId="0" borderId="0" xfId="59" applyNumberFormat="1" applyFont="1" applyAlignment="1">
      <alignment/>
    </xf>
    <xf numFmtId="172" fontId="1" fillId="33" borderId="13" xfId="59" applyNumberFormat="1" applyFont="1" applyFill="1" applyBorder="1" applyAlignment="1" applyProtection="1">
      <alignment horizontal="left" vertical="center"/>
      <protection locked="0"/>
    </xf>
    <xf numFmtId="172" fontId="30" fillId="33" borderId="0" xfId="59" applyNumberFormat="1" applyFont="1" applyFill="1" applyBorder="1" applyAlignment="1" applyProtection="1">
      <alignment/>
      <protection/>
    </xf>
    <xf numFmtId="172" fontId="30" fillId="33" borderId="0" xfId="59" applyNumberFormat="1" applyFont="1" applyFill="1" applyBorder="1" applyAlignment="1" applyProtection="1">
      <alignment/>
      <protection locked="0"/>
    </xf>
    <xf numFmtId="172" fontId="30" fillId="33" borderId="18" xfId="59" applyNumberFormat="1" applyFont="1" applyFill="1" applyBorder="1" applyAlignment="1" applyProtection="1">
      <alignment/>
      <protection locked="0"/>
    </xf>
    <xf numFmtId="171" fontId="30" fillId="33" borderId="13" xfId="59" applyFont="1" applyFill="1" applyBorder="1" applyAlignment="1" applyProtection="1">
      <alignment horizontal="left" wrapText="1"/>
      <protection/>
    </xf>
    <xf numFmtId="172" fontId="30" fillId="33" borderId="13" xfId="59" applyNumberFormat="1" applyFont="1" applyFill="1" applyBorder="1" applyAlignment="1" applyProtection="1">
      <alignment horizontal="left" wrapText="1"/>
      <protection/>
    </xf>
    <xf numFmtId="172" fontId="36" fillId="33" borderId="13" xfId="59" applyNumberFormat="1" applyFont="1" applyFill="1" applyBorder="1" applyAlignment="1" applyProtection="1">
      <alignment horizontal="left" wrapText="1"/>
      <protection/>
    </xf>
    <xf numFmtId="172" fontId="37" fillId="33" borderId="13" xfId="59" applyNumberFormat="1" applyFont="1" applyFill="1" applyBorder="1" applyAlignment="1" applyProtection="1">
      <alignment horizontal="left" vertical="center"/>
      <protection locked="0"/>
    </xf>
    <xf numFmtId="172" fontId="30" fillId="33" borderId="13" xfId="59" applyNumberFormat="1" applyFont="1" applyFill="1" applyBorder="1" applyAlignment="1" applyProtection="1">
      <alignment/>
      <protection locked="0"/>
    </xf>
    <xf numFmtId="172" fontId="30" fillId="33" borderId="13" xfId="59" applyNumberFormat="1" applyFont="1" applyFill="1" applyBorder="1" applyAlignment="1" applyProtection="1">
      <alignment/>
      <protection/>
    </xf>
    <xf numFmtId="172" fontId="1" fillId="34" borderId="22" xfId="59" applyNumberFormat="1" applyFont="1" applyFill="1" applyBorder="1" applyAlignment="1" applyProtection="1">
      <alignment horizontal="right" vertical="center"/>
      <protection/>
    </xf>
    <xf numFmtId="172" fontId="1" fillId="34" borderId="33" xfId="59" applyNumberFormat="1" applyFont="1" applyFill="1" applyBorder="1" applyAlignment="1" applyProtection="1">
      <alignment horizontal="right" vertical="center"/>
      <protection/>
    </xf>
    <xf numFmtId="172" fontId="1" fillId="33" borderId="0" xfId="59" applyNumberFormat="1" applyFont="1" applyFill="1" applyBorder="1" applyAlignment="1" applyProtection="1">
      <alignment horizontal="right" vertical="center"/>
      <protection/>
    </xf>
    <xf numFmtId="172" fontId="1" fillId="33" borderId="18" xfId="59" applyNumberFormat="1" applyFont="1" applyFill="1" applyBorder="1" applyAlignment="1" applyProtection="1">
      <alignment horizontal="right" vertical="center"/>
      <protection/>
    </xf>
    <xf numFmtId="172" fontId="29" fillId="33" borderId="0" xfId="59" applyNumberFormat="1" applyFont="1" applyFill="1" applyBorder="1" applyAlignment="1" applyProtection="1" quotePrefix="1">
      <alignment horizontal="right" vertical="center"/>
      <protection/>
    </xf>
    <xf numFmtId="172" fontId="30" fillId="33" borderId="19" xfId="59" applyNumberFormat="1" applyFont="1" applyFill="1" applyBorder="1" applyAlignment="1" applyProtection="1">
      <alignment horizontal="left" wrapText="1"/>
      <protection/>
    </xf>
    <xf numFmtId="172" fontId="30" fillId="0" borderId="20" xfId="59" applyNumberFormat="1" applyFont="1" applyFill="1" applyBorder="1" applyAlignment="1" applyProtection="1">
      <alignment horizontal="right" wrapText="1"/>
      <protection/>
    </xf>
    <xf numFmtId="172" fontId="30" fillId="0" borderId="0" xfId="59" applyNumberFormat="1" applyFont="1" applyFill="1" applyBorder="1" applyAlignment="1" applyProtection="1">
      <alignment horizontal="right" wrapText="1"/>
      <protection/>
    </xf>
    <xf numFmtId="172" fontId="30" fillId="0" borderId="21" xfId="59" applyNumberFormat="1" applyFont="1" applyFill="1" applyBorder="1" applyAlignment="1" applyProtection="1">
      <alignment horizontal="right" wrapText="1"/>
      <protection/>
    </xf>
    <xf numFmtId="172" fontId="30" fillId="33" borderId="18" xfId="59" applyNumberFormat="1" applyFont="1" applyFill="1" applyBorder="1" applyAlignment="1" applyProtection="1">
      <alignment horizontal="right" wrapText="1"/>
      <protection/>
    </xf>
    <xf numFmtId="172" fontId="0" fillId="0" borderId="14" xfId="59" applyNumberFormat="1" applyFont="1" applyBorder="1" applyAlignment="1">
      <alignment/>
    </xf>
    <xf numFmtId="172" fontId="0" fillId="0" borderId="15" xfId="59" applyNumberFormat="1" applyFont="1" applyBorder="1" applyAlignment="1">
      <alignment/>
    </xf>
    <xf numFmtId="172" fontId="0" fillId="0" borderId="16" xfId="59" applyNumberFormat="1" applyFont="1" applyBorder="1" applyAlignment="1">
      <alignment/>
    </xf>
    <xf numFmtId="172" fontId="0" fillId="0" borderId="0" xfId="59" applyNumberFormat="1" applyFont="1" applyFill="1" applyBorder="1" applyAlignment="1">
      <alignment/>
    </xf>
    <xf numFmtId="38" fontId="1" fillId="33" borderId="0" xfId="51" applyNumberFormat="1" applyFont="1" applyFill="1" applyBorder="1" applyAlignment="1" applyProtection="1" quotePrefix="1">
      <alignment horizontal="left" vertical="center"/>
      <protection locked="0"/>
    </xf>
    <xf numFmtId="38" fontId="1" fillId="33" borderId="0" xfId="51" applyNumberFormat="1" applyFont="1" applyFill="1" applyBorder="1" applyAlignment="1" applyProtection="1">
      <alignment horizontal="left" vertical="center"/>
      <protection locked="0"/>
    </xf>
    <xf numFmtId="175" fontId="1" fillId="33" borderId="0" xfId="51" applyNumberFormat="1" applyFont="1" applyFill="1" applyBorder="1" applyAlignment="1" applyProtection="1">
      <alignment horizontal="right" vertical="center"/>
      <protection locked="0"/>
    </xf>
    <xf numFmtId="38" fontId="1" fillId="33" borderId="18" xfId="51" applyNumberFormat="1" applyFont="1" applyFill="1" applyBorder="1" applyAlignment="1" applyProtection="1" quotePrefix="1">
      <alignment horizontal="left" vertical="center"/>
      <protection locked="0"/>
    </xf>
    <xf numFmtId="175" fontId="1" fillId="33" borderId="18" xfId="51" applyNumberFormat="1" applyFont="1" applyFill="1" applyBorder="1" applyAlignment="1" applyProtection="1">
      <alignment horizontal="right" vertical="center"/>
      <protection locked="0"/>
    </xf>
    <xf numFmtId="38" fontId="28" fillId="33" borderId="13" xfId="51" applyNumberFormat="1" applyFont="1" applyFill="1" applyBorder="1" applyAlignment="1" applyProtection="1" quotePrefix="1">
      <alignment horizontal="left" vertical="center"/>
      <protection/>
    </xf>
    <xf numFmtId="0" fontId="0" fillId="0" borderId="34" xfId="0" applyFont="1" applyBorder="1" applyAlignment="1">
      <alignment/>
    </xf>
    <xf numFmtId="0" fontId="1" fillId="33" borderId="18" xfId="51" applyNumberFormat="1" applyFont="1" applyFill="1" applyBorder="1" applyAlignment="1" applyProtection="1" quotePrefix="1">
      <alignment horizontal="right" vertical="center" wrapText="1"/>
      <protection locked="0"/>
    </xf>
    <xf numFmtId="175" fontId="1" fillId="33" borderId="16" xfId="51" applyNumberFormat="1" applyFont="1" applyFill="1" applyBorder="1" applyAlignment="1" applyProtection="1">
      <alignment horizontal="right" vertical="center"/>
      <protection locked="0"/>
    </xf>
    <xf numFmtId="171" fontId="30" fillId="33" borderId="13" xfId="59" applyFont="1" applyFill="1" applyBorder="1" applyAlignment="1" applyProtection="1">
      <alignment wrapText="1"/>
      <protection/>
    </xf>
    <xf numFmtId="38" fontId="37" fillId="33" borderId="13" xfId="51" applyNumberFormat="1" applyFont="1" applyFill="1" applyBorder="1" applyAlignment="1" applyProtection="1">
      <alignment horizontal="left" vertical="center"/>
      <protection/>
    </xf>
    <xf numFmtId="38" fontId="1" fillId="33" borderId="18" xfId="51" applyNumberFormat="1" applyFont="1" applyFill="1" applyBorder="1" applyAlignment="1" applyProtection="1" quotePrefix="1">
      <alignment horizontal="left" vertical="center" wrapText="1"/>
      <protection locked="0"/>
    </xf>
    <xf numFmtId="38" fontId="1" fillId="33" borderId="0" xfId="51" applyNumberFormat="1" applyFont="1" applyFill="1" applyBorder="1" applyAlignment="1" applyProtection="1" quotePrefix="1">
      <alignment horizontal="left" vertical="center" wrapText="1"/>
      <protection/>
    </xf>
    <xf numFmtId="0" fontId="30" fillId="33" borderId="0" xfId="52" applyFont="1" applyFill="1" applyBorder="1" applyAlignment="1" applyProtection="1">
      <alignment wrapText="1"/>
      <protection/>
    </xf>
    <xf numFmtId="175" fontId="1" fillId="33" borderId="18" xfId="51" applyNumberFormat="1" applyFont="1" applyFill="1" applyBorder="1" applyAlignment="1" applyProtection="1">
      <alignment horizontal="right" vertical="center" wrapText="1"/>
      <protection locked="0"/>
    </xf>
    <xf numFmtId="177" fontId="30" fillId="33" borderId="0" xfId="0" applyNumberFormat="1" applyFont="1" applyFill="1" applyBorder="1" applyAlignment="1" applyProtection="1">
      <alignment wrapText="1"/>
      <protection/>
    </xf>
    <xf numFmtId="177" fontId="48" fillId="33" borderId="0" xfId="0" applyNumberFormat="1" applyFont="1" applyFill="1" applyBorder="1" applyAlignment="1" applyProtection="1">
      <alignment horizontal="right" wrapText="1"/>
      <protection/>
    </xf>
    <xf numFmtId="177" fontId="30" fillId="33" borderId="20" xfId="0" applyNumberFormat="1" applyFont="1" applyFill="1" applyBorder="1" applyAlignment="1" applyProtection="1">
      <alignment wrapText="1"/>
      <protection/>
    </xf>
    <xf numFmtId="0" fontId="30" fillId="0" borderId="0" xfId="49" applyFont="1" applyBorder="1" applyAlignment="1">
      <alignment horizontal="right"/>
      <protection/>
    </xf>
    <xf numFmtId="177" fontId="30" fillId="34" borderId="22" xfId="0" applyNumberFormat="1" applyFont="1" applyFill="1" applyBorder="1" applyAlignment="1" applyProtection="1">
      <alignment wrapText="1"/>
      <protection/>
    </xf>
    <xf numFmtId="176" fontId="30" fillId="35" borderId="22" xfId="0" applyNumberFormat="1" applyFont="1" applyFill="1" applyBorder="1" applyAlignment="1" applyProtection="1">
      <alignment horizontal="right"/>
      <protection/>
    </xf>
    <xf numFmtId="0" fontId="30" fillId="33" borderId="13" xfId="0" applyFont="1" applyFill="1" applyBorder="1" applyAlignment="1">
      <alignment horizontal="left" wrapText="1"/>
    </xf>
    <xf numFmtId="177" fontId="40" fillId="33" borderId="13" xfId="0" applyNumberFormat="1" applyFont="1" applyFill="1" applyBorder="1" applyAlignment="1" applyProtection="1">
      <alignment wrapText="1"/>
      <protection/>
    </xf>
    <xf numFmtId="177" fontId="40" fillId="33" borderId="0" xfId="0" applyNumberFormat="1" applyFont="1" applyFill="1" applyBorder="1" applyAlignment="1" applyProtection="1">
      <alignment wrapText="1"/>
      <protection/>
    </xf>
    <xf numFmtId="0" fontId="30" fillId="0" borderId="0" xfId="49" applyFont="1" applyAlignment="1">
      <alignment wrapText="1"/>
      <protection/>
    </xf>
    <xf numFmtId="177" fontId="48" fillId="33" borderId="0" xfId="0" applyNumberFormat="1" applyFont="1" applyFill="1" applyBorder="1" applyAlignment="1" applyProtection="1">
      <alignment wrapText="1"/>
      <protection/>
    </xf>
    <xf numFmtId="0" fontId="48" fillId="0" borderId="18" xfId="49" applyFont="1" applyBorder="1" applyAlignment="1">
      <alignment wrapText="1"/>
      <protection/>
    </xf>
    <xf numFmtId="177" fontId="30" fillId="33" borderId="0" xfId="52" applyNumberFormat="1" applyFont="1" applyFill="1" applyBorder="1" applyAlignment="1" applyProtection="1">
      <alignment wrapText="1"/>
      <protection/>
    </xf>
    <xf numFmtId="177" fontId="48" fillId="33" borderId="0" xfId="0" applyNumberFormat="1" applyFont="1" applyFill="1" applyBorder="1" applyAlignment="1" applyProtection="1">
      <alignment horizontal="left" wrapText="1"/>
      <protection/>
    </xf>
    <xf numFmtId="172" fontId="30" fillId="0" borderId="0" xfId="59" applyNumberFormat="1" applyFont="1" applyBorder="1" applyAlignment="1">
      <alignment/>
    </xf>
    <xf numFmtId="172" fontId="30" fillId="0" borderId="18" xfId="59" applyNumberFormat="1" applyFont="1" applyBorder="1" applyAlignment="1">
      <alignment/>
    </xf>
    <xf numFmtId="172" fontId="30" fillId="0" borderId="15" xfId="59" applyNumberFormat="1" applyFont="1" applyBorder="1" applyAlignment="1">
      <alignment/>
    </xf>
    <xf numFmtId="172" fontId="30" fillId="0" borderId="16" xfId="59" applyNumberFormat="1" applyFont="1" applyBorder="1" applyAlignment="1">
      <alignment/>
    </xf>
    <xf numFmtId="0" fontId="40" fillId="0" borderId="13" xfId="0" applyFont="1" applyFill="1" applyBorder="1" applyAlignment="1">
      <alignment/>
    </xf>
    <xf numFmtId="0" fontId="30" fillId="0" borderId="0" xfId="49" applyFont="1" applyFill="1" applyBorder="1">
      <alignment/>
      <protection/>
    </xf>
    <xf numFmtId="172" fontId="0" fillId="0" borderId="0" xfId="59" applyNumberFormat="1" applyFont="1" applyFill="1" applyAlignment="1">
      <alignment/>
    </xf>
    <xf numFmtId="172" fontId="30" fillId="0" borderId="0" xfId="59" applyNumberFormat="1" applyFont="1" applyFill="1" applyBorder="1" applyAlignment="1">
      <alignment/>
    </xf>
    <xf numFmtId="172" fontId="30" fillId="0" borderId="18" xfId="59" applyNumberFormat="1" applyFont="1" applyFill="1" applyBorder="1" applyAlignment="1">
      <alignment/>
    </xf>
    <xf numFmtId="0" fontId="30" fillId="0" borderId="0" xfId="49" applyFont="1" applyFill="1">
      <alignment/>
      <protection/>
    </xf>
    <xf numFmtId="172" fontId="30" fillId="0" borderId="0" xfId="59" applyNumberFormat="1" applyFont="1" applyFill="1" applyBorder="1" applyAlignment="1" applyProtection="1">
      <alignment horizontal="right"/>
      <protection/>
    </xf>
    <xf numFmtId="180" fontId="30" fillId="0" borderId="0" xfId="59" applyNumberFormat="1" applyFont="1" applyBorder="1" applyAlignment="1" applyProtection="1">
      <alignment/>
      <protection locked="0"/>
    </xf>
    <xf numFmtId="180" fontId="30" fillId="0" borderId="0" xfId="59" applyNumberFormat="1" applyFont="1" applyBorder="1" applyAlignment="1">
      <alignment/>
    </xf>
    <xf numFmtId="180" fontId="30" fillId="35" borderId="0" xfId="59" applyNumberFormat="1" applyFont="1" applyFill="1" applyBorder="1" applyAlignment="1">
      <alignment/>
    </xf>
    <xf numFmtId="180" fontId="30" fillId="37" borderId="0" xfId="59" applyNumberFormat="1" applyFont="1" applyFill="1" applyBorder="1" applyAlignment="1">
      <alignment/>
    </xf>
    <xf numFmtId="180" fontId="0" fillId="0" borderId="0" xfId="59" applyNumberFormat="1" applyFont="1" applyAlignment="1">
      <alignment/>
    </xf>
    <xf numFmtId="180" fontId="30" fillId="37" borderId="0" xfId="59" applyNumberFormat="1" applyFont="1" applyFill="1" applyBorder="1" applyAlignment="1" applyProtection="1">
      <alignment/>
      <protection/>
    </xf>
    <xf numFmtId="0" fontId="40" fillId="0" borderId="0" xfId="49" applyFont="1" applyBorder="1">
      <alignment/>
      <protection/>
    </xf>
    <xf numFmtId="180" fontId="76" fillId="0" borderId="0" xfId="59" applyNumberFormat="1" applyFont="1" applyAlignment="1">
      <alignment/>
    </xf>
    <xf numFmtId="180" fontId="40" fillId="0" borderId="0" xfId="59" applyNumberFormat="1" applyFont="1" applyBorder="1" applyAlignment="1">
      <alignment/>
    </xf>
    <xf numFmtId="172" fontId="40" fillId="0" borderId="18" xfId="59" applyNumberFormat="1" applyFont="1" applyBorder="1" applyAlignment="1">
      <alignment/>
    </xf>
    <xf numFmtId="0" fontId="40" fillId="0" borderId="0" xfId="49" applyFont="1">
      <alignment/>
      <protection/>
    </xf>
    <xf numFmtId="0" fontId="30" fillId="0" borderId="0" xfId="49" applyFont="1" applyFill="1" applyBorder="1" applyAlignment="1">
      <alignment/>
      <protection/>
    </xf>
    <xf numFmtId="172" fontId="89" fillId="0" borderId="0" xfId="59" applyNumberFormat="1" applyFont="1" applyFill="1" applyBorder="1" applyAlignment="1" applyProtection="1">
      <alignment/>
      <protection/>
    </xf>
    <xf numFmtId="172" fontId="30" fillId="0" borderId="0" xfId="59" applyNumberFormat="1" applyFont="1" applyFill="1" applyBorder="1" applyAlignment="1">
      <alignment/>
    </xf>
    <xf numFmtId="172" fontId="89" fillId="0" borderId="0" xfId="59" applyNumberFormat="1" applyFont="1" applyFill="1" applyBorder="1" applyAlignment="1">
      <alignment/>
    </xf>
    <xf numFmtId="172" fontId="30" fillId="0" borderId="18" xfId="59" applyNumberFormat="1" applyFont="1" applyFill="1" applyBorder="1" applyAlignment="1">
      <alignment/>
    </xf>
    <xf numFmtId="0" fontId="30" fillId="0" borderId="0" xfId="49" applyFont="1" applyFill="1" applyAlignment="1">
      <alignment/>
      <protection/>
    </xf>
    <xf numFmtId="0" fontId="40" fillId="0" borderId="13" xfId="0" applyFont="1" applyFill="1" applyBorder="1" applyAlignment="1">
      <alignment horizontal="left"/>
    </xf>
    <xf numFmtId="0" fontId="30" fillId="0" borderId="0" xfId="49" applyFont="1" applyFill="1" applyBorder="1" applyAlignment="1">
      <alignment horizontal="left"/>
      <protection/>
    </xf>
    <xf numFmtId="172" fontId="89" fillId="0" borderId="0" xfId="59" applyNumberFormat="1" applyFont="1" applyFill="1" applyBorder="1" applyAlignment="1">
      <alignment horizontal="left"/>
    </xf>
    <xf numFmtId="172" fontId="0" fillId="0" borderId="0" xfId="59" applyNumberFormat="1" applyFont="1" applyFill="1" applyAlignment="1">
      <alignment horizontal="left"/>
    </xf>
    <xf numFmtId="172" fontId="30" fillId="0" borderId="0" xfId="59" applyNumberFormat="1" applyFont="1" applyFill="1" applyBorder="1" applyAlignment="1">
      <alignment horizontal="left"/>
    </xf>
    <xf numFmtId="172" fontId="30" fillId="0" borderId="18" xfId="59" applyNumberFormat="1" applyFont="1" applyFill="1" applyBorder="1" applyAlignment="1">
      <alignment horizontal="left"/>
    </xf>
    <xf numFmtId="0" fontId="30" fillId="0" borderId="0" xfId="49" applyFont="1" applyFill="1" applyAlignment="1">
      <alignment horizontal="left"/>
      <protection/>
    </xf>
    <xf numFmtId="0" fontId="77" fillId="0" borderId="0" xfId="0" applyFont="1" applyFill="1" applyAlignment="1">
      <alignment/>
    </xf>
    <xf numFmtId="180" fontId="77" fillId="0" borderId="0" xfId="59" applyNumberFormat="1" applyFont="1" applyFill="1" applyBorder="1" applyAlignment="1">
      <alignment/>
    </xf>
    <xf numFmtId="0" fontId="90" fillId="0" borderId="0" xfId="49" applyFont="1" applyFill="1">
      <alignment/>
      <protection/>
    </xf>
    <xf numFmtId="172" fontId="2" fillId="0" borderId="10" xfId="59" applyNumberFormat="1" applyFont="1" applyBorder="1" applyAlignment="1" applyProtection="1">
      <alignment horizontal="center"/>
      <protection locked="0"/>
    </xf>
    <xf numFmtId="172" fontId="2" fillId="0" borderId="10" xfId="59" applyNumberFormat="1" applyFont="1" applyBorder="1" applyAlignment="1" applyProtection="1">
      <alignment/>
      <protection locked="0"/>
    </xf>
    <xf numFmtId="172" fontId="78" fillId="0" borderId="10" xfId="59" applyNumberFormat="1" applyFont="1" applyBorder="1" applyAlignment="1" applyProtection="1">
      <alignment horizontal="center"/>
      <protection locked="0"/>
    </xf>
    <xf numFmtId="172" fontId="78" fillId="0" borderId="10" xfId="59" applyNumberFormat="1" applyFont="1" applyBorder="1" applyAlignment="1" applyProtection="1">
      <alignment/>
      <protection locked="0"/>
    </xf>
    <xf numFmtId="177" fontId="30" fillId="0" borderId="22" xfId="0" applyNumberFormat="1" applyFont="1" applyFill="1" applyBorder="1" applyAlignment="1" applyProtection="1">
      <alignment horizontal="right" wrapText="1"/>
      <protection locked="0"/>
    </xf>
    <xf numFmtId="177" fontId="30" fillId="33" borderId="0" xfId="0" applyNumberFormat="1" applyFont="1" applyFill="1" applyBorder="1" applyAlignment="1" applyProtection="1">
      <alignment wrapText="1"/>
      <protection locked="0"/>
    </xf>
    <xf numFmtId="177" fontId="30" fillId="33" borderId="20" xfId="0" applyNumberFormat="1" applyFont="1" applyFill="1" applyBorder="1" applyAlignment="1" applyProtection="1">
      <alignment wrapText="1"/>
      <protection locked="0"/>
    </xf>
    <xf numFmtId="177" fontId="30" fillId="33" borderId="35" xfId="0" applyNumberFormat="1" applyFont="1" applyFill="1" applyBorder="1" applyAlignment="1" applyProtection="1">
      <alignment wrapText="1"/>
      <protection locked="0"/>
    </xf>
    <xf numFmtId="177" fontId="30" fillId="33" borderId="0" xfId="0" applyNumberFormat="1" applyFont="1" applyFill="1" applyBorder="1" applyAlignment="1" applyProtection="1">
      <alignment/>
      <protection locked="0"/>
    </xf>
    <xf numFmtId="0" fontId="30" fillId="0" borderId="0" xfId="49" applyFont="1" applyBorder="1" applyProtection="1">
      <alignment/>
      <protection locked="0"/>
    </xf>
    <xf numFmtId="0" fontId="30" fillId="0" borderId="0" xfId="49" applyFont="1" applyBorder="1" applyAlignment="1" applyProtection="1">
      <alignment horizontal="right"/>
      <protection locked="0"/>
    </xf>
    <xf numFmtId="172" fontId="37" fillId="33" borderId="13" xfId="59" applyNumberFormat="1" applyFont="1" applyFill="1" applyBorder="1" applyAlignment="1" applyProtection="1">
      <alignment horizontal="left" vertical="center"/>
      <protection/>
    </xf>
    <xf numFmtId="0" fontId="76" fillId="0" borderId="15" xfId="0" applyFont="1" applyBorder="1" applyAlignment="1">
      <alignment horizontal="center"/>
    </xf>
    <xf numFmtId="180" fontId="79" fillId="0" borderId="30" xfId="59" applyNumberFormat="1" applyFont="1" applyFill="1" applyBorder="1" applyAlignment="1">
      <alignment horizontal="center"/>
    </xf>
    <xf numFmtId="0" fontId="76" fillId="0" borderId="10" xfId="0" applyFont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180" fontId="76" fillId="0" borderId="17" xfId="59" applyNumberFormat="1" applyFont="1" applyBorder="1" applyAlignment="1">
      <alignment/>
    </xf>
    <xf numFmtId="180" fontId="0" fillId="0" borderId="18" xfId="59" applyNumberFormat="1" applyFont="1" applyBorder="1" applyAlignment="1">
      <alignment/>
    </xf>
    <xf numFmtId="180" fontId="76" fillId="0" borderId="18" xfId="59" applyNumberFormat="1" applyFont="1" applyFill="1" applyBorder="1" applyAlignment="1">
      <alignment/>
    </xf>
    <xf numFmtId="180" fontId="0" fillId="0" borderId="18" xfId="59" applyNumberFormat="1" applyFont="1" applyFill="1" applyBorder="1" applyAlignment="1">
      <alignment/>
    </xf>
    <xf numFmtId="180" fontId="76" fillId="0" borderId="18" xfId="59" applyNumberFormat="1" applyFont="1" applyBorder="1" applyAlignment="1">
      <alignment/>
    </xf>
    <xf numFmtId="180" fontId="0" fillId="0" borderId="16" xfId="59" applyNumberFormat="1" applyFont="1" applyBorder="1" applyAlignment="1">
      <alignment/>
    </xf>
    <xf numFmtId="14" fontId="76" fillId="0" borderId="17" xfId="0" applyNumberFormat="1" applyFont="1" applyBorder="1" applyAlignment="1">
      <alignment/>
    </xf>
    <xf numFmtId="0" fontId="76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76" fillId="41" borderId="15" xfId="0" applyFont="1" applyFill="1" applyBorder="1" applyAlignment="1">
      <alignment horizontal="center"/>
    </xf>
    <xf numFmtId="0" fontId="51" fillId="41" borderId="13" xfId="50" applyFont="1" applyFill="1" applyBorder="1" applyAlignment="1">
      <alignment horizontal="left"/>
      <protection/>
    </xf>
    <xf numFmtId="0" fontId="2" fillId="41" borderId="0" xfId="50" applyFill="1" applyBorder="1">
      <alignment/>
      <protection/>
    </xf>
    <xf numFmtId="0" fontId="76" fillId="41" borderId="12" xfId="0" applyFont="1" applyFill="1" applyBorder="1" applyAlignment="1">
      <alignment wrapText="1"/>
    </xf>
    <xf numFmtId="0" fontId="76" fillId="41" borderId="12" xfId="0" applyFont="1" applyFill="1" applyBorder="1" applyAlignment="1">
      <alignment/>
    </xf>
    <xf numFmtId="0" fontId="1" fillId="41" borderId="13" xfId="50" applyFont="1" applyFill="1" applyBorder="1" applyAlignment="1">
      <alignment horizontal="left"/>
      <protection/>
    </xf>
    <xf numFmtId="0" fontId="4" fillId="41" borderId="0" xfId="50" applyFont="1" applyFill="1" applyBorder="1" applyAlignment="1">
      <alignment horizontal="left"/>
      <protection/>
    </xf>
    <xf numFmtId="0" fontId="0" fillId="41" borderId="0" xfId="0" applyFill="1" applyBorder="1" applyAlignment="1">
      <alignment wrapText="1"/>
    </xf>
    <xf numFmtId="0" fontId="28" fillId="41" borderId="0" xfId="50" applyFont="1" applyFill="1" applyBorder="1" applyAlignment="1">
      <alignment horizontal="left"/>
      <protection/>
    </xf>
    <xf numFmtId="0" fontId="0" fillId="41" borderId="0" xfId="0" applyFont="1" applyFill="1" applyBorder="1" applyAlignment="1">
      <alignment/>
    </xf>
    <xf numFmtId="0" fontId="6" fillId="41" borderId="0" xfId="50" applyFont="1" applyFill="1" applyBorder="1" applyAlignment="1">
      <alignment horizontal="left"/>
      <protection/>
    </xf>
    <xf numFmtId="0" fontId="5" fillId="41" borderId="13" xfId="50" applyFont="1" applyFill="1" applyBorder="1" applyAlignment="1">
      <alignment horizontal="left"/>
      <protection/>
    </xf>
    <xf numFmtId="0" fontId="52" fillId="41" borderId="0" xfId="50" applyFont="1" applyFill="1" applyBorder="1">
      <alignment/>
      <protection/>
    </xf>
    <xf numFmtId="0" fontId="91" fillId="41" borderId="0" xfId="0" applyFont="1" applyFill="1" applyBorder="1" applyAlignment="1">
      <alignment/>
    </xf>
    <xf numFmtId="0" fontId="54" fillId="41" borderId="0" xfId="50" applyFont="1" applyFill="1" applyBorder="1" applyAlignment="1">
      <alignment horizontal="left"/>
      <protection/>
    </xf>
    <xf numFmtId="0" fontId="34" fillId="41" borderId="0" xfId="50" applyFont="1" applyFill="1" applyBorder="1" applyAlignment="1">
      <alignment horizontal="left"/>
      <protection/>
    </xf>
    <xf numFmtId="0" fontId="51" fillId="41" borderId="14" xfId="50" applyFont="1" applyFill="1" applyBorder="1" applyAlignment="1">
      <alignment horizontal="left"/>
      <protection/>
    </xf>
    <xf numFmtId="0" fontId="54" fillId="41" borderId="15" xfId="50" applyFont="1" applyFill="1" applyBorder="1" applyAlignment="1">
      <alignment horizontal="left"/>
      <protection/>
    </xf>
    <xf numFmtId="0" fontId="91" fillId="41" borderId="15" xfId="0" applyFont="1" applyFill="1" applyBorder="1" applyAlignment="1">
      <alignment/>
    </xf>
    <xf numFmtId="0" fontId="0" fillId="0" borderId="18" xfId="0" applyBorder="1" applyAlignment="1">
      <alignment wrapText="1"/>
    </xf>
    <xf numFmtId="0" fontId="91" fillId="0" borderId="18" xfId="0" applyFont="1" applyBorder="1" applyAlignment="1">
      <alignment/>
    </xf>
    <xf numFmtId="0" fontId="76" fillId="0" borderId="17" xfId="0" applyFont="1" applyBorder="1" applyAlignment="1">
      <alignment wrapText="1"/>
    </xf>
    <xf numFmtId="0" fontId="81" fillId="0" borderId="18" xfId="0" applyFont="1" applyBorder="1" applyAlignment="1">
      <alignment/>
    </xf>
    <xf numFmtId="0" fontId="76" fillId="0" borderId="16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81" fillId="41" borderId="15" xfId="0" applyFont="1" applyFill="1" applyBorder="1" applyAlignment="1">
      <alignment/>
    </xf>
    <xf numFmtId="0" fontId="76" fillId="0" borderId="17" xfId="0" applyFont="1" applyBorder="1" applyAlignment="1">
      <alignment/>
    </xf>
    <xf numFmtId="172" fontId="0" fillId="0" borderId="18" xfId="59" applyNumberFormat="1" applyFont="1" applyBorder="1" applyAlignment="1">
      <alignment/>
    </xf>
    <xf numFmtId="0" fontId="81" fillId="0" borderId="15" xfId="0" applyFont="1" applyBorder="1" applyAlignment="1">
      <alignment/>
    </xf>
    <xf numFmtId="0" fontId="2" fillId="0" borderId="0" xfId="49" applyAlignment="1">
      <alignment horizontal="left" vertical="center"/>
      <protection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/>
    </xf>
    <xf numFmtId="0" fontId="94" fillId="0" borderId="36" xfId="0" applyFont="1" applyBorder="1" applyAlignment="1">
      <alignment vertical="center"/>
    </xf>
    <xf numFmtId="0" fontId="7" fillId="0" borderId="0" xfId="49" applyFont="1">
      <alignment/>
      <protection/>
    </xf>
    <xf numFmtId="0" fontId="95" fillId="0" borderId="0" xfId="0" applyFont="1" applyAlignment="1">
      <alignment vertical="center"/>
    </xf>
    <xf numFmtId="0" fontId="95" fillId="0" borderId="0" xfId="0" applyFont="1" applyAlignment="1">
      <alignment/>
    </xf>
    <xf numFmtId="0" fontId="7" fillId="0" borderId="0" xfId="49" applyFont="1">
      <alignment/>
      <protection/>
    </xf>
    <xf numFmtId="0" fontId="96" fillId="0" borderId="0" xfId="0" applyFont="1" applyAlignment="1">
      <alignment/>
    </xf>
    <xf numFmtId="0" fontId="7" fillId="0" borderId="0" xfId="49" applyFont="1" applyAlignment="1">
      <alignment horizontal="left"/>
      <protection/>
    </xf>
    <xf numFmtId="0" fontId="95" fillId="0" borderId="0" xfId="0" applyFont="1" applyFill="1" applyAlignment="1">
      <alignment/>
    </xf>
    <xf numFmtId="171" fontId="7" fillId="0" borderId="0" xfId="59" applyFont="1" applyAlignment="1">
      <alignment/>
    </xf>
    <xf numFmtId="0" fontId="58" fillId="0" borderId="0" xfId="0" applyFont="1" applyAlignment="1">
      <alignment/>
    </xf>
    <xf numFmtId="0" fontId="78" fillId="0" borderId="0" xfId="0" applyFont="1" applyAlignment="1">
      <alignment/>
    </xf>
    <xf numFmtId="172" fontId="78" fillId="0" borderId="0" xfId="59" applyNumberFormat="1" applyFont="1" applyAlignment="1">
      <alignment/>
    </xf>
    <xf numFmtId="0" fontId="78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58" fillId="0" borderId="0" xfId="49" applyFont="1">
      <alignment/>
      <protection/>
    </xf>
    <xf numFmtId="0" fontId="59" fillId="0" borderId="0" xfId="49" applyFont="1">
      <alignment/>
      <protection/>
    </xf>
    <xf numFmtId="0" fontId="76" fillId="0" borderId="10" xfId="0" applyFont="1" applyBorder="1" applyAlignment="1">
      <alignment horizontal="center"/>
    </xf>
    <xf numFmtId="0" fontId="87" fillId="0" borderId="10" xfId="0" applyFont="1" applyBorder="1" applyAlignment="1" quotePrefix="1">
      <alignment horizontal="center"/>
    </xf>
    <xf numFmtId="0" fontId="87" fillId="0" borderId="10" xfId="0" applyFont="1" applyBorder="1" applyAlignment="1">
      <alignment horizontal="center"/>
    </xf>
    <xf numFmtId="172" fontId="40" fillId="33" borderId="20" xfId="59" applyNumberFormat="1" applyFont="1" applyFill="1" applyBorder="1" applyAlignment="1" applyProtection="1">
      <alignment horizontal="center"/>
      <protection/>
    </xf>
    <xf numFmtId="172" fontId="40" fillId="33" borderId="21" xfId="59" applyNumberFormat="1" applyFont="1" applyFill="1" applyBorder="1" applyAlignment="1" applyProtection="1">
      <alignment horizontal="center"/>
      <protection/>
    </xf>
    <xf numFmtId="174" fontId="40" fillId="33" borderId="20" xfId="52" applyNumberFormat="1" applyFont="1" applyFill="1" applyBorder="1" applyAlignment="1" applyProtection="1">
      <alignment horizontal="center"/>
      <protection/>
    </xf>
    <xf numFmtId="174" fontId="40" fillId="33" borderId="21" xfId="52" applyNumberFormat="1" applyFont="1" applyFill="1" applyBorder="1" applyAlignment="1" applyProtection="1">
      <alignment horizontal="center"/>
      <protection/>
    </xf>
    <xf numFmtId="0" fontId="30" fillId="33" borderId="20" xfId="52" applyFont="1" applyFill="1" applyBorder="1" applyAlignment="1" applyProtection="1">
      <alignment horizontal="center"/>
      <protection/>
    </xf>
    <xf numFmtId="0" fontId="30" fillId="33" borderId="21" xfId="52" applyFont="1" applyFill="1" applyBorder="1" applyAlignment="1" applyProtection="1">
      <alignment horizontal="center"/>
      <protection/>
    </xf>
    <xf numFmtId="0" fontId="30" fillId="33" borderId="24" xfId="52" applyFont="1" applyFill="1" applyBorder="1" applyAlignment="1" applyProtection="1">
      <alignment horizontal="center"/>
      <protection/>
    </xf>
    <xf numFmtId="0" fontId="30" fillId="33" borderId="37" xfId="52" applyFont="1" applyFill="1" applyBorder="1" applyAlignment="1" applyProtection="1">
      <alignment horizontal="center"/>
      <protection/>
    </xf>
    <xf numFmtId="38" fontId="1" fillId="33" borderId="0" xfId="51" applyNumberFormat="1" applyFont="1" applyFill="1" applyBorder="1" applyAlignment="1" applyProtection="1">
      <alignment horizontal="center" vertical="center"/>
      <protection/>
    </xf>
    <xf numFmtId="38" fontId="1" fillId="33" borderId="0" xfId="51" applyNumberFormat="1" applyFont="1" applyFill="1" applyBorder="1" applyAlignment="1" applyProtection="1" quotePrefix="1">
      <alignment horizontal="center" vertical="center"/>
      <protection/>
    </xf>
    <xf numFmtId="38" fontId="1" fillId="33" borderId="18" xfId="51" applyNumberFormat="1" applyFont="1" applyFill="1" applyBorder="1" applyAlignment="1" applyProtection="1" quotePrefix="1">
      <alignment horizontal="center" vertical="center"/>
      <protection/>
    </xf>
    <xf numFmtId="38" fontId="1" fillId="33" borderId="18" xfId="5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177" fontId="40" fillId="33" borderId="13" xfId="0" applyNumberFormat="1" applyFont="1" applyFill="1" applyBorder="1" applyAlignment="1" applyProtection="1">
      <alignment/>
      <protection/>
    </xf>
    <xf numFmtId="177" fontId="30" fillId="33" borderId="20" xfId="52" applyNumberFormat="1" applyFont="1" applyFill="1" applyBorder="1" applyAlignment="1" applyProtection="1">
      <alignment horizont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eporting Format" xfId="51"/>
    <cellStyle name="Normal_SHEET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180975</xdr:rowOff>
    </xdr:from>
    <xdr:to>
      <xdr:col>5</xdr:col>
      <xdr:colOff>457200</xdr:colOff>
      <xdr:row>9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3347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2</xdr:row>
      <xdr:rowOff>47625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2</xdr:row>
      <xdr:rowOff>190500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1038225</xdr:colOff>
      <xdr:row>3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809625</xdr:colOff>
      <xdr:row>3</xdr:row>
      <xdr:rowOff>19050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1</xdr:col>
      <xdr:colOff>914400</xdr:colOff>
      <xdr:row>3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180975</xdr:rowOff>
    </xdr:from>
    <xdr:to>
      <xdr:col>1</xdr:col>
      <xdr:colOff>990600</xdr:colOff>
      <xdr:row>3</xdr:row>
      <xdr:rowOff>123825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09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161925</xdr:rowOff>
    </xdr:from>
    <xdr:to>
      <xdr:col>4</xdr:col>
      <xdr:colOff>495300</xdr:colOff>
      <xdr:row>67</xdr:row>
      <xdr:rowOff>76200</xdr:rowOff>
    </xdr:to>
    <xdr:pic>
      <xdr:nvPicPr>
        <xdr:cNvPr id="2" name="Resi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2353925"/>
          <a:ext cx="7867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895350</xdr:colOff>
      <xdr:row>3</xdr:row>
      <xdr:rowOff>9525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876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ilgin\Documents\PSR%20Review%20-%2031.12.2011\Model%20Financial%20Statements\SPK%20son\2011%20SPK%20Model\N.O.T.%20Reporter%20v.1.(SPK%20HOLDING%20A.&#350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ta Listesi"/>
      <sheetName val="TBLinks"/>
      <sheetName val="Bilanço SPK"/>
      <sheetName val="Gelir Tablosu SPK"/>
      <sheetName val="Sermaye"/>
      <sheetName val="Nakit Akım Tablosu"/>
      <sheetName val="Nakit Akım WP"/>
      <sheetName val="Not 2"/>
      <sheetName val="Not 3"/>
      <sheetName val="Not 4 (JV)"/>
      <sheetName val="Not 5 (a)"/>
      <sheetName val="Not 5 (b)"/>
      <sheetName val="Not 6"/>
      <sheetName val="Not 4 (b)"/>
      <sheetName val="Not 7 (a)"/>
      <sheetName val="Not 7 (b)"/>
      <sheetName val="Not 8 (a)"/>
      <sheetName val="Not 8 (b)"/>
      <sheetName val="Not 8 (c)"/>
      <sheetName val="Not 9"/>
      <sheetName val="Not 10 (a)"/>
      <sheetName val="Not 10 (b)"/>
      <sheetName val="Not 11"/>
      <sheetName val="Not 12a"/>
      <sheetName val="Not 13a"/>
      <sheetName val="Not 14a"/>
      <sheetName val="Not 15a"/>
      <sheetName val="Not 16a"/>
      <sheetName val="Not 16b"/>
      <sheetName val="Not 17a"/>
      <sheetName val="Not 17b"/>
      <sheetName val="Not 18a"/>
      <sheetName val="Not 18b"/>
      <sheetName val="Not 19"/>
      <sheetName val="Not 20"/>
      <sheetName val="Not 21a"/>
      <sheetName val="Not 22a"/>
      <sheetName val="Not 22b"/>
      <sheetName val="Not 22c"/>
      <sheetName val="Not 23a"/>
      <sheetName val="Not 23b"/>
      <sheetName val="Not 24a"/>
      <sheetName val="Not 25a"/>
      <sheetName val="Not 26a"/>
      <sheetName val="Not 27a"/>
      <sheetName val="Not 27b"/>
      <sheetName val="Not 27c"/>
      <sheetName val="Not 27d"/>
      <sheetName val="Not 28a"/>
      <sheetName val="Not 29a"/>
      <sheetName val="Not 30a"/>
      <sheetName val="Not 31a"/>
      <sheetName val="Not 32a"/>
      <sheetName val="Not 33a"/>
      <sheetName val="Not 34a"/>
      <sheetName val="Not 34b"/>
      <sheetName val="Not 35a"/>
      <sheetName val="Not 35b"/>
      <sheetName val="Not 35c"/>
      <sheetName val="Not 36a"/>
      <sheetName val="Not 36b"/>
      <sheetName val="Not 37a"/>
      <sheetName val="Not 37b"/>
      <sheetName val="Not 37c"/>
      <sheetName val="Not 37d"/>
      <sheetName val="Not 38a"/>
      <sheetName val="Not 38b"/>
      <sheetName val="Not 38c"/>
      <sheetName val="Not 38d"/>
      <sheetName val="Not 38e"/>
      <sheetName val="Not 38f"/>
      <sheetName val="Not 38g"/>
      <sheetName val="Not 38h"/>
      <sheetName val="Not 38x"/>
      <sheetName val="Not 39a"/>
      <sheetName val="Not 39b"/>
      <sheetName val="Not 39c"/>
      <sheetName val="Not 39d"/>
      <sheetName val="NOT Disposal of Subs"/>
      <sheetName val="NOT UFRS 1 restatement"/>
      <sheetName val="UFRS comparison"/>
      <sheetName val="Gelir Tablosu SPK restated"/>
      <sheetName val="Cash flow restated"/>
      <sheetName val="NOT restatement"/>
      <sheetName val="Sheet1"/>
    </sheetNames>
  </externalBook>
</externalLink>
</file>

<file path=xl/tables/table1.xml><?xml version="1.0" encoding="utf-8"?>
<table xmlns="http://schemas.openxmlformats.org/spreadsheetml/2006/main" id="1" name="Tablo1" displayName="Tablo1" ref="B5:F77" comment="" totalsRowShown="0">
  <autoFilter ref="B5:F77"/>
  <tableColumns count="5">
    <tableColumn id="1" name="Sütun1"/>
    <tableColumn id="2" name="Sütun2"/>
    <tableColumn id="3" name="Sütun3"/>
    <tableColumn id="4" name="Sütun4"/>
    <tableColumn id="5" name="Sütun5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K23"/>
  <sheetViews>
    <sheetView showGridLines="0" tabSelected="1" workbookViewId="0" topLeftCell="A1">
      <selection activeCell="C26" sqref="C26"/>
    </sheetView>
  </sheetViews>
  <sheetFormatPr defaultColWidth="9.140625" defaultRowHeight="15"/>
  <cols>
    <col min="1" max="16384" width="9.140625" style="21" customWidth="1"/>
  </cols>
  <sheetData>
    <row r="10" spans="2:10" ht="12.75">
      <c r="B10" s="408"/>
      <c r="C10" s="408"/>
      <c r="D10" s="408"/>
      <c r="E10" s="408"/>
      <c r="F10" s="408"/>
      <c r="G10" s="408"/>
      <c r="H10" s="408"/>
      <c r="I10" s="408"/>
      <c r="J10" s="408"/>
    </row>
    <row r="11" spans="2:10" ht="14.25">
      <c r="B11" s="408"/>
      <c r="C11" s="409" t="s">
        <v>334</v>
      </c>
      <c r="D11" s="408"/>
      <c r="E11" s="408"/>
      <c r="F11" s="408"/>
      <c r="G11" s="408"/>
      <c r="H11" s="408"/>
      <c r="I11" s="408"/>
      <c r="J11" s="408"/>
    </row>
    <row r="12" spans="3:11" ht="14.25">
      <c r="C12" s="408"/>
      <c r="D12" s="409" t="s">
        <v>256</v>
      </c>
      <c r="E12" s="408"/>
      <c r="F12" s="408"/>
      <c r="G12" s="408"/>
      <c r="H12" s="408"/>
      <c r="I12" s="408"/>
      <c r="J12" s="408"/>
      <c r="K12" s="408"/>
    </row>
    <row r="13" spans="2:10" ht="12.75">
      <c r="B13" s="408"/>
      <c r="C13" s="408"/>
      <c r="D13" s="408"/>
      <c r="E13" s="408"/>
      <c r="F13" s="408"/>
      <c r="G13" s="408"/>
      <c r="H13" s="408"/>
      <c r="I13" s="408"/>
      <c r="J13" s="408"/>
    </row>
    <row r="14" spans="2:10" ht="12.75">
      <c r="B14" s="408"/>
      <c r="C14" s="408"/>
      <c r="D14" s="408"/>
      <c r="E14" s="408"/>
      <c r="F14" s="408"/>
      <c r="G14" s="408"/>
      <c r="H14" s="408"/>
      <c r="I14" s="408"/>
      <c r="J14" s="408"/>
    </row>
    <row r="15" ht="49.5">
      <c r="C15" s="104" t="s">
        <v>257</v>
      </c>
    </row>
    <row r="16" ht="49.5">
      <c r="C16" s="104" t="s">
        <v>258</v>
      </c>
    </row>
    <row r="18" ht="25.5">
      <c r="C18" s="105"/>
    </row>
    <row r="21" ht="13.5" thickBot="1"/>
    <row r="22" spans="3:10" ht="12.75">
      <c r="C22" s="411" t="s">
        <v>415</v>
      </c>
      <c r="D22" s="412"/>
      <c r="E22" s="412"/>
      <c r="F22" s="412"/>
      <c r="G22" s="412"/>
      <c r="H22" s="412"/>
      <c r="I22" s="412"/>
      <c r="J22" s="412"/>
    </row>
    <row r="23" spans="3:10" ht="12.75">
      <c r="C23" s="413" t="s">
        <v>436</v>
      </c>
      <c r="D23" s="412"/>
      <c r="E23" s="412"/>
      <c r="F23" s="412"/>
      <c r="G23" s="412" t="s">
        <v>437</v>
      </c>
      <c r="H23" s="412"/>
      <c r="I23" s="412"/>
      <c r="J23" s="414" t="s">
        <v>421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27"/>
  <sheetViews>
    <sheetView showGridLines="0" zoomScale="80" zoomScaleNormal="80" zoomScalePageLayoutView="0" workbookViewId="0" topLeftCell="A1">
      <selection activeCell="B26" sqref="B26"/>
    </sheetView>
  </sheetViews>
  <sheetFormatPr defaultColWidth="9.140625" defaultRowHeight="15"/>
  <cols>
    <col min="1" max="1" width="11.8515625" style="0" customWidth="1"/>
    <col min="2" max="2" width="45.00390625" style="0" bestFit="1" customWidth="1"/>
    <col min="3" max="3" width="12.421875" style="0" customWidth="1"/>
    <col min="4" max="4" width="23.421875" style="0" customWidth="1"/>
    <col min="5" max="5" width="9.28125" style="0" customWidth="1"/>
  </cols>
  <sheetData>
    <row r="4" ht="15.75" thickBot="1">
      <c r="B4" s="1" t="s">
        <v>251</v>
      </c>
    </row>
    <row r="5" spans="2:5" ht="15">
      <c r="B5" s="8"/>
      <c r="C5" s="9"/>
      <c r="D5" s="9"/>
      <c r="E5" s="15"/>
    </row>
    <row r="6" spans="2:5" ht="15">
      <c r="B6" s="10"/>
      <c r="C6" s="7"/>
      <c r="D6" s="7"/>
      <c r="E6" s="17"/>
    </row>
    <row r="7" spans="2:5" ht="16.5" thickBot="1">
      <c r="B7" s="12"/>
      <c r="C7" s="13"/>
      <c r="D7" s="407" t="s">
        <v>412</v>
      </c>
      <c r="E7" s="14"/>
    </row>
    <row r="8" spans="2:5" ht="15">
      <c r="B8" s="16"/>
      <c r="C8" s="9"/>
      <c r="D8" s="243"/>
      <c r="E8" s="405"/>
    </row>
    <row r="9" spans="2:5" ht="15">
      <c r="B9" s="10"/>
      <c r="C9" s="7"/>
      <c r="D9" s="7"/>
      <c r="E9" s="17"/>
    </row>
    <row r="10" spans="2:5" ht="15">
      <c r="B10" s="10" t="s">
        <v>183</v>
      </c>
      <c r="C10" s="7"/>
      <c r="D10" s="244"/>
      <c r="E10" s="406"/>
    </row>
    <row r="11" spans="2:5" ht="15">
      <c r="B11" s="10" t="s">
        <v>184</v>
      </c>
      <c r="C11" s="7"/>
      <c r="D11" s="245"/>
      <c r="E11" s="406"/>
    </row>
    <row r="12" spans="2:5" ht="15">
      <c r="B12" s="10" t="s">
        <v>185</v>
      </c>
      <c r="C12" s="7"/>
      <c r="D12" s="245"/>
      <c r="E12" s="406"/>
    </row>
    <row r="13" spans="2:5" ht="15">
      <c r="B13" s="10" t="s">
        <v>186</v>
      </c>
      <c r="C13" s="7"/>
      <c r="D13" s="245"/>
      <c r="E13" s="406"/>
    </row>
    <row r="14" spans="2:5" ht="15">
      <c r="B14" s="10" t="s">
        <v>187</v>
      </c>
      <c r="C14" s="7"/>
      <c r="D14" s="245"/>
      <c r="E14" s="406"/>
    </row>
    <row r="15" spans="2:5" ht="15">
      <c r="B15" s="10" t="s">
        <v>188</v>
      </c>
      <c r="C15" s="7"/>
      <c r="D15" s="245"/>
      <c r="E15" s="406"/>
    </row>
    <row r="16" spans="2:5" ht="15">
      <c r="B16" s="10" t="s">
        <v>189</v>
      </c>
      <c r="C16" s="7"/>
      <c r="D16" s="245"/>
      <c r="E16" s="406"/>
    </row>
    <row r="17" spans="2:5" ht="15">
      <c r="B17" s="10" t="s">
        <v>190</v>
      </c>
      <c r="C17" s="7"/>
      <c r="D17" s="245"/>
      <c r="E17" s="406"/>
    </row>
    <row r="18" spans="2:5" ht="15">
      <c r="B18" s="10" t="s">
        <v>191</v>
      </c>
      <c r="C18" s="7"/>
      <c r="D18" s="245"/>
      <c r="E18" s="406"/>
    </row>
    <row r="19" spans="2:5" ht="15">
      <c r="B19" s="10" t="s">
        <v>192</v>
      </c>
      <c r="C19" s="7"/>
      <c r="D19" s="245"/>
      <c r="E19" s="406"/>
    </row>
    <row r="20" spans="2:5" ht="15">
      <c r="B20" s="10" t="s">
        <v>193</v>
      </c>
      <c r="C20" s="7"/>
      <c r="D20" s="245"/>
      <c r="E20" s="406"/>
    </row>
    <row r="21" spans="2:5" ht="15">
      <c r="B21" s="10" t="s">
        <v>194</v>
      </c>
      <c r="C21" s="7"/>
      <c r="D21" s="245"/>
      <c r="E21" s="406"/>
    </row>
    <row r="22" spans="2:5" ht="15.75" thickBot="1">
      <c r="B22" s="11" t="s">
        <v>195</v>
      </c>
      <c r="C22" s="7"/>
      <c r="D22" s="242">
        <f>SUM(D10:D21)</f>
        <v>0</v>
      </c>
      <c r="E22" s="406"/>
    </row>
    <row r="23" spans="2:5" ht="16.5" thickBot="1" thickTop="1">
      <c r="B23" s="12"/>
      <c r="C23" s="13"/>
      <c r="D23" s="13"/>
      <c r="E23" s="14"/>
    </row>
    <row r="24" ht="15.75" thickBot="1"/>
    <row r="25" spans="2:6" ht="15">
      <c r="B25" s="411" t="s">
        <v>415</v>
      </c>
      <c r="C25" s="415"/>
      <c r="D25" s="415"/>
      <c r="E25" s="415"/>
      <c r="F25" s="421"/>
    </row>
    <row r="26" spans="2:6" ht="15">
      <c r="B26" s="413" t="s">
        <v>429</v>
      </c>
      <c r="C26" s="415"/>
      <c r="D26" s="415"/>
      <c r="E26" s="416" t="s">
        <v>422</v>
      </c>
      <c r="F26" s="421"/>
    </row>
    <row r="27" ht="15">
      <c r="B2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22"/>
  <sheetViews>
    <sheetView showGridLines="0" zoomScale="80" zoomScaleNormal="80" zoomScalePageLayoutView="0" workbookViewId="0" topLeftCell="A82">
      <selection activeCell="V82" sqref="V82"/>
    </sheetView>
  </sheetViews>
  <sheetFormatPr defaultColWidth="9.140625" defaultRowHeight="15"/>
  <cols>
    <col min="1" max="1" width="11.8515625" style="253" customWidth="1"/>
    <col min="2" max="2" width="28.57421875" style="253" customWidth="1"/>
    <col min="3" max="3" width="3.00390625" style="253" customWidth="1"/>
    <col min="4" max="4" width="13.421875" style="253" customWidth="1"/>
    <col min="5" max="5" width="3.421875" style="253" customWidth="1"/>
    <col min="6" max="6" width="12.421875" style="253" customWidth="1"/>
    <col min="7" max="7" width="2.8515625" style="253" customWidth="1"/>
    <col min="8" max="8" width="9.140625" style="253" bestFit="1" customWidth="1"/>
    <col min="9" max="9" width="2.28125" style="253" customWidth="1"/>
    <col min="10" max="10" width="9.57421875" style="253" bestFit="1" customWidth="1"/>
    <col min="11" max="11" width="2.8515625" style="253" customWidth="1"/>
    <col min="12" max="12" width="10.7109375" style="253" bestFit="1" customWidth="1"/>
    <col min="13" max="13" width="3.28125" style="253" customWidth="1"/>
    <col min="14" max="14" width="11.28125" style="253" bestFit="1" customWidth="1"/>
    <col min="15" max="15" width="1.57421875" style="253" customWidth="1"/>
    <col min="16" max="16" width="8.8515625" style="253" bestFit="1" customWidth="1"/>
    <col min="17" max="17" width="2.7109375" style="253" customWidth="1"/>
    <col min="18" max="18" width="10.57421875" style="253" bestFit="1" customWidth="1"/>
    <col min="19" max="16384" width="9.140625" style="253" customWidth="1"/>
  </cols>
  <sheetData>
    <row r="1" s="46" customFormat="1" ht="15"/>
    <row r="2" s="46" customFormat="1" ht="15"/>
    <row r="3" s="46" customFormat="1" ht="15.75" thickBot="1">
      <c r="B3" s="1" t="s">
        <v>261</v>
      </c>
    </row>
    <row r="4" spans="2:18" s="46" customFormat="1" ht="1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</row>
    <row r="5" spans="2:18" s="46" customFormat="1" ht="15">
      <c r="B5" s="2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0"/>
    </row>
    <row r="6" spans="2:18" s="46" customFormat="1" ht="15">
      <c r="B6" s="20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50"/>
    </row>
    <row r="7" spans="2:18" s="46" customFormat="1" ht="15">
      <c r="B7" s="54"/>
      <c r="C7" s="55"/>
      <c r="D7" s="56"/>
      <c r="E7" s="57"/>
      <c r="F7" s="56"/>
      <c r="G7" s="58"/>
      <c r="H7" s="56"/>
      <c r="I7" s="58"/>
      <c r="J7" s="58"/>
      <c r="K7" s="58"/>
      <c r="L7" s="58"/>
      <c r="M7" s="58"/>
      <c r="N7" s="58"/>
      <c r="O7" s="58"/>
      <c r="P7" s="58"/>
      <c r="Q7" s="58"/>
      <c r="R7" s="59"/>
    </row>
    <row r="8" spans="2:18" s="46" customFormat="1" ht="15">
      <c r="B8" s="54"/>
      <c r="C8" s="55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3"/>
    </row>
    <row r="9" spans="2:18" s="46" customFormat="1" ht="15">
      <c r="B9" s="54"/>
      <c r="C9" s="55"/>
      <c r="D9" s="434" t="s">
        <v>218</v>
      </c>
      <c r="E9" s="434"/>
      <c r="F9" s="434"/>
      <c r="G9" s="434"/>
      <c r="H9" s="434"/>
      <c r="I9" s="434"/>
      <c r="J9" s="434"/>
      <c r="K9" s="55"/>
      <c r="L9" s="434" t="s">
        <v>219</v>
      </c>
      <c r="M9" s="434"/>
      <c r="N9" s="434"/>
      <c r="O9" s="434"/>
      <c r="P9" s="434"/>
      <c r="Q9" s="434"/>
      <c r="R9" s="435"/>
    </row>
    <row r="10" spans="2:18" s="46" customFormat="1" ht="15">
      <c r="B10" s="54"/>
      <c r="C10" s="55"/>
      <c r="D10" s="436" t="s">
        <v>220</v>
      </c>
      <c r="E10" s="436"/>
      <c r="F10" s="436"/>
      <c r="G10" s="60"/>
      <c r="H10" s="436" t="s">
        <v>221</v>
      </c>
      <c r="I10" s="436"/>
      <c r="J10" s="436"/>
      <c r="K10" s="55"/>
      <c r="L10" s="436" t="s">
        <v>220</v>
      </c>
      <c r="M10" s="436"/>
      <c r="N10" s="436"/>
      <c r="O10" s="60"/>
      <c r="P10" s="436" t="s">
        <v>221</v>
      </c>
      <c r="Q10" s="436"/>
      <c r="R10" s="437"/>
    </row>
    <row r="11" spans="2:18" s="46" customFormat="1" ht="30">
      <c r="B11" s="61" t="s">
        <v>222</v>
      </c>
      <c r="C11" s="62"/>
      <c r="D11" s="63" t="s">
        <v>223</v>
      </c>
      <c r="E11" s="62"/>
      <c r="F11" s="63" t="s">
        <v>224</v>
      </c>
      <c r="G11" s="62"/>
      <c r="H11" s="63" t="s">
        <v>223</v>
      </c>
      <c r="I11" s="62"/>
      <c r="J11" s="63" t="s">
        <v>224</v>
      </c>
      <c r="K11" s="62"/>
      <c r="L11" s="63" t="s">
        <v>223</v>
      </c>
      <c r="M11" s="62"/>
      <c r="N11" s="63" t="s">
        <v>224</v>
      </c>
      <c r="O11" s="62"/>
      <c r="P11" s="63" t="s">
        <v>223</v>
      </c>
      <c r="Q11" s="62"/>
      <c r="R11" s="64" t="s">
        <v>224</v>
      </c>
    </row>
    <row r="12" spans="2:18" ht="15">
      <c r="B12" s="259"/>
      <c r="C12" s="250"/>
      <c r="D12" s="251"/>
      <c r="E12" s="250"/>
      <c r="F12" s="251"/>
      <c r="G12" s="250"/>
      <c r="H12" s="251"/>
      <c r="I12" s="250"/>
      <c r="J12" s="251"/>
      <c r="K12" s="250"/>
      <c r="L12" s="251"/>
      <c r="M12" s="250"/>
      <c r="N12" s="251"/>
      <c r="O12" s="250"/>
      <c r="P12" s="251"/>
      <c r="Q12" s="250"/>
      <c r="R12" s="252"/>
    </row>
    <row r="13" spans="2:18" ht="15">
      <c r="B13" s="260" t="s">
        <v>225</v>
      </c>
      <c r="C13" s="250"/>
      <c r="D13" s="251"/>
      <c r="E13" s="250"/>
      <c r="F13" s="251"/>
      <c r="G13" s="250"/>
      <c r="H13" s="251"/>
      <c r="I13" s="250"/>
      <c r="J13" s="251"/>
      <c r="K13" s="250"/>
      <c r="L13" s="251"/>
      <c r="M13" s="250"/>
      <c r="N13" s="251"/>
      <c r="O13" s="250"/>
      <c r="P13" s="251"/>
      <c r="Q13" s="250"/>
      <c r="R13" s="252"/>
    </row>
    <row r="14" spans="2:18" ht="15">
      <c r="B14" s="249"/>
      <c r="C14" s="250"/>
      <c r="D14" s="251"/>
      <c r="E14" s="250"/>
      <c r="F14" s="251"/>
      <c r="G14" s="250"/>
      <c r="H14" s="251"/>
      <c r="I14" s="250"/>
      <c r="J14" s="251"/>
      <c r="K14" s="250"/>
      <c r="L14" s="251"/>
      <c r="M14" s="250"/>
      <c r="N14" s="251"/>
      <c r="O14" s="250"/>
      <c r="P14" s="251"/>
      <c r="Q14" s="250"/>
      <c r="R14" s="252"/>
    </row>
    <row r="15" spans="2:18" ht="15">
      <c r="B15" s="249"/>
      <c r="C15" s="250"/>
      <c r="D15" s="251"/>
      <c r="E15" s="250"/>
      <c r="F15" s="251"/>
      <c r="G15" s="250"/>
      <c r="H15" s="251"/>
      <c r="I15" s="250"/>
      <c r="J15" s="251"/>
      <c r="K15" s="250"/>
      <c r="L15" s="251"/>
      <c r="M15" s="250"/>
      <c r="N15" s="251"/>
      <c r="O15" s="250"/>
      <c r="P15" s="251"/>
      <c r="Q15" s="250"/>
      <c r="R15" s="252"/>
    </row>
    <row r="16" spans="2:18" ht="15">
      <c r="B16" s="249"/>
      <c r="C16" s="250"/>
      <c r="D16" s="251"/>
      <c r="E16" s="250"/>
      <c r="F16" s="251"/>
      <c r="G16" s="250"/>
      <c r="H16" s="251"/>
      <c r="I16" s="250"/>
      <c r="J16" s="251"/>
      <c r="K16" s="250"/>
      <c r="L16" s="251"/>
      <c r="M16" s="250"/>
      <c r="N16" s="251"/>
      <c r="O16" s="250"/>
      <c r="P16" s="251"/>
      <c r="Q16" s="250"/>
      <c r="R16" s="252"/>
    </row>
    <row r="17" spans="2:18" ht="15">
      <c r="B17" s="249"/>
      <c r="C17" s="250"/>
      <c r="D17" s="251"/>
      <c r="E17" s="250"/>
      <c r="F17" s="251"/>
      <c r="G17" s="250"/>
      <c r="H17" s="251"/>
      <c r="I17" s="250"/>
      <c r="J17" s="251"/>
      <c r="K17" s="250"/>
      <c r="L17" s="251"/>
      <c r="M17" s="250"/>
      <c r="N17" s="251"/>
      <c r="O17" s="250"/>
      <c r="P17" s="251"/>
      <c r="Q17" s="250"/>
      <c r="R17" s="252"/>
    </row>
    <row r="18" spans="2:18" ht="15">
      <c r="B18" s="249"/>
      <c r="C18" s="250"/>
      <c r="D18" s="251"/>
      <c r="E18" s="250"/>
      <c r="F18" s="251"/>
      <c r="G18" s="250"/>
      <c r="H18" s="251"/>
      <c r="I18" s="250"/>
      <c r="J18" s="251"/>
      <c r="K18" s="250"/>
      <c r="L18" s="251"/>
      <c r="M18" s="250"/>
      <c r="N18" s="251"/>
      <c r="O18" s="250"/>
      <c r="P18" s="251"/>
      <c r="Q18" s="250"/>
      <c r="R18" s="252"/>
    </row>
    <row r="19" spans="2:18" ht="15">
      <c r="B19" s="249"/>
      <c r="C19" s="250"/>
      <c r="D19" s="251"/>
      <c r="E19" s="250"/>
      <c r="F19" s="251"/>
      <c r="G19" s="250"/>
      <c r="H19" s="251"/>
      <c r="I19" s="250"/>
      <c r="J19" s="251"/>
      <c r="K19" s="250"/>
      <c r="L19" s="251"/>
      <c r="M19" s="250"/>
      <c r="N19" s="251"/>
      <c r="O19" s="250"/>
      <c r="P19" s="251"/>
      <c r="Q19" s="250"/>
      <c r="R19" s="252"/>
    </row>
    <row r="20" spans="2:18" ht="15">
      <c r="B20" s="249"/>
      <c r="C20" s="250"/>
      <c r="D20" s="251"/>
      <c r="E20" s="250"/>
      <c r="F20" s="251"/>
      <c r="G20" s="250"/>
      <c r="H20" s="251"/>
      <c r="I20" s="250"/>
      <c r="J20" s="251"/>
      <c r="K20" s="250"/>
      <c r="L20" s="251"/>
      <c r="M20" s="250"/>
      <c r="N20" s="251"/>
      <c r="O20" s="250"/>
      <c r="P20" s="251"/>
      <c r="Q20" s="250"/>
      <c r="R20" s="252"/>
    </row>
    <row r="21" spans="2:18" ht="15">
      <c r="B21" s="249"/>
      <c r="C21" s="250"/>
      <c r="D21" s="251"/>
      <c r="E21" s="250"/>
      <c r="F21" s="251"/>
      <c r="G21" s="250"/>
      <c r="H21" s="251"/>
      <c r="I21" s="250"/>
      <c r="J21" s="251"/>
      <c r="K21" s="250"/>
      <c r="L21" s="251"/>
      <c r="M21" s="250"/>
      <c r="N21" s="251"/>
      <c r="O21" s="250"/>
      <c r="P21" s="251"/>
      <c r="Q21" s="250"/>
      <c r="R21" s="252"/>
    </row>
    <row r="22" spans="2:18" ht="15">
      <c r="B22" s="249"/>
      <c r="C22" s="250"/>
      <c r="D22" s="251"/>
      <c r="E22" s="250"/>
      <c r="F22" s="251"/>
      <c r="G22" s="250"/>
      <c r="H22" s="251"/>
      <c r="I22" s="250"/>
      <c r="J22" s="251"/>
      <c r="K22" s="250"/>
      <c r="L22" s="251"/>
      <c r="M22" s="250"/>
      <c r="N22" s="251"/>
      <c r="O22" s="250"/>
      <c r="P22" s="251"/>
      <c r="Q22" s="250"/>
      <c r="R22" s="252"/>
    </row>
    <row r="23" spans="2:18" ht="15">
      <c r="B23" s="249"/>
      <c r="C23" s="250"/>
      <c r="D23" s="251"/>
      <c r="E23" s="250"/>
      <c r="F23" s="251"/>
      <c r="G23" s="250"/>
      <c r="H23" s="251"/>
      <c r="I23" s="250"/>
      <c r="J23" s="251"/>
      <c r="K23" s="250"/>
      <c r="L23" s="251"/>
      <c r="M23" s="250"/>
      <c r="N23" s="251"/>
      <c r="O23" s="250"/>
      <c r="P23" s="251"/>
      <c r="Q23" s="250"/>
      <c r="R23" s="252"/>
    </row>
    <row r="24" spans="2:18" ht="15">
      <c r="B24" s="356" t="s">
        <v>226</v>
      </c>
      <c r="C24" s="255"/>
      <c r="D24" s="256"/>
      <c r="E24" s="255"/>
      <c r="F24" s="256"/>
      <c r="G24" s="255"/>
      <c r="H24" s="256"/>
      <c r="I24" s="255"/>
      <c r="J24" s="256"/>
      <c r="K24" s="255"/>
      <c r="L24" s="256"/>
      <c r="M24" s="255"/>
      <c r="N24" s="256"/>
      <c r="O24" s="255"/>
      <c r="P24" s="256"/>
      <c r="Q24" s="255"/>
      <c r="R24" s="257"/>
    </row>
    <row r="25" spans="2:18" ht="15">
      <c r="B25" s="261"/>
      <c r="C25" s="255"/>
      <c r="D25" s="256"/>
      <c r="E25" s="255"/>
      <c r="F25" s="256"/>
      <c r="G25" s="255"/>
      <c r="H25" s="256"/>
      <c r="I25" s="255"/>
      <c r="J25" s="256"/>
      <c r="K25" s="255"/>
      <c r="L25" s="256"/>
      <c r="M25" s="255"/>
      <c r="N25" s="256"/>
      <c r="O25" s="255"/>
      <c r="P25" s="256"/>
      <c r="Q25" s="255"/>
      <c r="R25" s="257"/>
    </row>
    <row r="26" spans="2:18" ht="15">
      <c r="B26" s="261"/>
      <c r="C26" s="255"/>
      <c r="D26" s="256"/>
      <c r="E26" s="255"/>
      <c r="F26" s="256"/>
      <c r="G26" s="255"/>
      <c r="H26" s="256"/>
      <c r="I26" s="255"/>
      <c r="J26" s="256"/>
      <c r="K26" s="255"/>
      <c r="L26" s="256"/>
      <c r="M26" s="255"/>
      <c r="N26" s="256"/>
      <c r="O26" s="255"/>
      <c r="P26" s="256"/>
      <c r="Q26" s="255"/>
      <c r="R26" s="257"/>
    </row>
    <row r="27" spans="2:18" ht="15">
      <c r="B27" s="261"/>
      <c r="C27" s="255"/>
      <c r="D27" s="256"/>
      <c r="E27" s="255"/>
      <c r="F27" s="256"/>
      <c r="G27" s="255"/>
      <c r="H27" s="256"/>
      <c r="I27" s="255"/>
      <c r="J27" s="256"/>
      <c r="K27" s="255"/>
      <c r="L27" s="256"/>
      <c r="M27" s="255"/>
      <c r="N27" s="256"/>
      <c r="O27" s="255"/>
      <c r="P27" s="256"/>
      <c r="Q27" s="255"/>
      <c r="R27" s="257"/>
    </row>
    <row r="28" spans="2:18" ht="15">
      <c r="B28" s="261"/>
      <c r="C28" s="255"/>
      <c r="D28" s="256"/>
      <c r="E28" s="255"/>
      <c r="F28" s="256"/>
      <c r="G28" s="255"/>
      <c r="H28" s="256"/>
      <c r="I28" s="255"/>
      <c r="J28" s="256"/>
      <c r="K28" s="255"/>
      <c r="L28" s="256"/>
      <c r="M28" s="255"/>
      <c r="N28" s="256"/>
      <c r="O28" s="255"/>
      <c r="P28" s="256"/>
      <c r="Q28" s="255"/>
      <c r="R28" s="257"/>
    </row>
    <row r="29" spans="2:18" ht="15">
      <c r="B29" s="261"/>
      <c r="C29" s="255"/>
      <c r="D29" s="256"/>
      <c r="E29" s="255"/>
      <c r="F29" s="256"/>
      <c r="G29" s="255"/>
      <c r="H29" s="256"/>
      <c r="I29" s="255"/>
      <c r="J29" s="256"/>
      <c r="K29" s="255"/>
      <c r="L29" s="256"/>
      <c r="M29" s="255"/>
      <c r="N29" s="256"/>
      <c r="O29" s="255"/>
      <c r="P29" s="256"/>
      <c r="Q29" s="255"/>
      <c r="R29" s="257"/>
    </row>
    <row r="30" spans="2:18" ht="15">
      <c r="B30" s="261"/>
      <c r="C30" s="255"/>
      <c r="D30" s="256"/>
      <c r="E30" s="255"/>
      <c r="F30" s="256"/>
      <c r="G30" s="255"/>
      <c r="H30" s="256"/>
      <c r="I30" s="255"/>
      <c r="J30" s="256"/>
      <c r="K30" s="255"/>
      <c r="L30" s="256"/>
      <c r="M30" s="255"/>
      <c r="N30" s="256"/>
      <c r="O30" s="255"/>
      <c r="P30" s="256"/>
      <c r="Q30" s="255"/>
      <c r="R30" s="257"/>
    </row>
    <row r="31" spans="2:18" ht="15">
      <c r="B31" s="261"/>
      <c r="C31" s="255"/>
      <c r="D31" s="256"/>
      <c r="E31" s="255"/>
      <c r="F31" s="256"/>
      <c r="G31" s="255"/>
      <c r="H31" s="256"/>
      <c r="I31" s="255"/>
      <c r="J31" s="256"/>
      <c r="K31" s="255"/>
      <c r="L31" s="256"/>
      <c r="M31" s="255"/>
      <c r="N31" s="256"/>
      <c r="O31" s="255"/>
      <c r="P31" s="256"/>
      <c r="Q31" s="255"/>
      <c r="R31" s="257"/>
    </row>
    <row r="32" spans="2:18" ht="15">
      <c r="B32" s="261"/>
      <c r="C32" s="255"/>
      <c r="D32" s="256"/>
      <c r="E32" s="255"/>
      <c r="F32" s="256"/>
      <c r="G32" s="255"/>
      <c r="H32" s="256"/>
      <c r="I32" s="255"/>
      <c r="J32" s="256"/>
      <c r="K32" s="255"/>
      <c r="L32" s="256"/>
      <c r="M32" s="255"/>
      <c r="N32" s="256"/>
      <c r="O32" s="255"/>
      <c r="P32" s="256"/>
      <c r="Q32" s="255"/>
      <c r="R32" s="257"/>
    </row>
    <row r="33" spans="2:18" ht="15">
      <c r="B33" s="261"/>
      <c r="C33" s="255"/>
      <c r="D33" s="256"/>
      <c r="E33" s="255"/>
      <c r="F33" s="256"/>
      <c r="G33" s="255"/>
      <c r="H33" s="256"/>
      <c r="I33" s="255"/>
      <c r="J33" s="256"/>
      <c r="K33" s="255"/>
      <c r="L33" s="256"/>
      <c r="M33" s="255"/>
      <c r="N33" s="256"/>
      <c r="O33" s="255"/>
      <c r="P33" s="256"/>
      <c r="Q33" s="255"/>
      <c r="R33" s="257"/>
    </row>
    <row r="34" spans="2:18" ht="15">
      <c r="B34" s="254"/>
      <c r="C34" s="255"/>
      <c r="D34" s="256"/>
      <c r="E34" s="255"/>
      <c r="F34" s="256"/>
      <c r="G34" s="255"/>
      <c r="H34" s="256"/>
      <c r="I34" s="255"/>
      <c r="J34" s="256"/>
      <c r="K34" s="255"/>
      <c r="L34" s="256"/>
      <c r="M34" s="255"/>
      <c r="N34" s="256"/>
      <c r="O34" s="255"/>
      <c r="P34" s="256"/>
      <c r="Q34" s="255"/>
      <c r="R34" s="257"/>
    </row>
    <row r="35" spans="2:18" ht="15">
      <c r="B35" s="356" t="s">
        <v>227</v>
      </c>
      <c r="C35" s="255"/>
      <c r="D35" s="256"/>
      <c r="E35" s="255"/>
      <c r="F35" s="256"/>
      <c r="G35" s="255"/>
      <c r="H35" s="256"/>
      <c r="I35" s="255"/>
      <c r="J35" s="256"/>
      <c r="K35" s="255"/>
      <c r="L35" s="256"/>
      <c r="M35" s="255"/>
      <c r="N35" s="256"/>
      <c r="O35" s="255"/>
      <c r="P35" s="256"/>
      <c r="Q35" s="255"/>
      <c r="R35" s="257"/>
    </row>
    <row r="36" spans="2:18" ht="15">
      <c r="B36" s="261"/>
      <c r="C36" s="255"/>
      <c r="D36" s="256"/>
      <c r="E36" s="255"/>
      <c r="F36" s="256"/>
      <c r="G36" s="255"/>
      <c r="H36" s="256"/>
      <c r="I36" s="255"/>
      <c r="J36" s="256"/>
      <c r="K36" s="255"/>
      <c r="L36" s="256"/>
      <c r="M36" s="255"/>
      <c r="N36" s="256"/>
      <c r="O36" s="255"/>
      <c r="P36" s="256"/>
      <c r="Q36" s="255"/>
      <c r="R36" s="257"/>
    </row>
    <row r="37" spans="2:18" ht="15">
      <c r="B37" s="261"/>
      <c r="C37" s="255"/>
      <c r="D37" s="256"/>
      <c r="E37" s="255"/>
      <c r="F37" s="256"/>
      <c r="G37" s="255"/>
      <c r="H37" s="256"/>
      <c r="I37" s="255"/>
      <c r="J37" s="256"/>
      <c r="K37" s="255"/>
      <c r="L37" s="256"/>
      <c r="M37" s="255"/>
      <c r="N37" s="256"/>
      <c r="O37" s="255"/>
      <c r="P37" s="256"/>
      <c r="Q37" s="255"/>
      <c r="R37" s="257"/>
    </row>
    <row r="38" spans="2:18" ht="15">
      <c r="B38" s="261"/>
      <c r="C38" s="255"/>
      <c r="D38" s="256"/>
      <c r="E38" s="255"/>
      <c r="F38" s="256"/>
      <c r="G38" s="255"/>
      <c r="H38" s="256"/>
      <c r="I38" s="255"/>
      <c r="J38" s="256"/>
      <c r="K38" s="255"/>
      <c r="L38" s="256"/>
      <c r="M38" s="255"/>
      <c r="N38" s="256"/>
      <c r="O38" s="255"/>
      <c r="P38" s="256"/>
      <c r="Q38" s="255"/>
      <c r="R38" s="257"/>
    </row>
    <row r="39" spans="2:18" ht="15">
      <c r="B39" s="261"/>
      <c r="C39" s="255"/>
      <c r="D39" s="256"/>
      <c r="E39" s="255"/>
      <c r="F39" s="256"/>
      <c r="G39" s="255"/>
      <c r="H39" s="256"/>
      <c r="I39" s="255"/>
      <c r="J39" s="256"/>
      <c r="K39" s="255"/>
      <c r="L39" s="256"/>
      <c r="M39" s="255"/>
      <c r="N39" s="256"/>
      <c r="O39" s="255"/>
      <c r="P39" s="256"/>
      <c r="Q39" s="255"/>
      <c r="R39" s="257"/>
    </row>
    <row r="40" spans="2:18" ht="15">
      <c r="B40" s="261"/>
      <c r="C40" s="255"/>
      <c r="D40" s="256"/>
      <c r="E40" s="255"/>
      <c r="F40" s="256"/>
      <c r="G40" s="255"/>
      <c r="H40" s="256"/>
      <c r="I40" s="255"/>
      <c r="J40" s="256"/>
      <c r="K40" s="255"/>
      <c r="L40" s="256"/>
      <c r="M40" s="255"/>
      <c r="N40" s="256"/>
      <c r="O40" s="255"/>
      <c r="P40" s="256"/>
      <c r="Q40" s="255"/>
      <c r="R40" s="257"/>
    </row>
    <row r="41" spans="2:18" ht="15">
      <c r="B41" s="261"/>
      <c r="C41" s="255"/>
      <c r="D41" s="256"/>
      <c r="E41" s="255"/>
      <c r="F41" s="256"/>
      <c r="G41" s="255"/>
      <c r="H41" s="256"/>
      <c r="I41" s="255"/>
      <c r="J41" s="256"/>
      <c r="K41" s="255"/>
      <c r="L41" s="256"/>
      <c r="M41" s="255"/>
      <c r="N41" s="256"/>
      <c r="O41" s="255"/>
      <c r="P41" s="256"/>
      <c r="Q41" s="255"/>
      <c r="R41" s="257"/>
    </row>
    <row r="42" spans="2:18" ht="15">
      <c r="B42" s="261"/>
      <c r="C42" s="255"/>
      <c r="D42" s="256"/>
      <c r="E42" s="255"/>
      <c r="F42" s="256"/>
      <c r="G42" s="255"/>
      <c r="H42" s="256"/>
      <c r="I42" s="255"/>
      <c r="J42" s="256"/>
      <c r="K42" s="255"/>
      <c r="L42" s="256"/>
      <c r="M42" s="255"/>
      <c r="N42" s="256"/>
      <c r="O42" s="255"/>
      <c r="P42" s="256"/>
      <c r="Q42" s="255"/>
      <c r="R42" s="257"/>
    </row>
    <row r="43" spans="2:18" ht="15">
      <c r="B43" s="261"/>
      <c r="C43" s="255"/>
      <c r="D43" s="256"/>
      <c r="E43" s="255"/>
      <c r="F43" s="256"/>
      <c r="G43" s="255"/>
      <c r="H43" s="256"/>
      <c r="I43" s="255"/>
      <c r="J43" s="256"/>
      <c r="K43" s="255"/>
      <c r="L43" s="256"/>
      <c r="M43" s="255"/>
      <c r="N43" s="256"/>
      <c r="O43" s="255"/>
      <c r="P43" s="256"/>
      <c r="Q43" s="255"/>
      <c r="R43" s="257"/>
    </row>
    <row r="44" spans="2:18" ht="15">
      <c r="B44" s="261"/>
      <c r="C44" s="255"/>
      <c r="D44" s="256"/>
      <c r="E44" s="255"/>
      <c r="F44" s="256"/>
      <c r="G44" s="255"/>
      <c r="H44" s="256"/>
      <c r="I44" s="255"/>
      <c r="J44" s="256"/>
      <c r="K44" s="255"/>
      <c r="L44" s="256"/>
      <c r="M44" s="255"/>
      <c r="N44" s="256"/>
      <c r="O44" s="255"/>
      <c r="P44" s="256"/>
      <c r="Q44" s="255"/>
      <c r="R44" s="257"/>
    </row>
    <row r="45" spans="2:18" ht="15">
      <c r="B45" s="254"/>
      <c r="C45" s="255"/>
      <c r="D45" s="256"/>
      <c r="E45" s="255"/>
      <c r="F45" s="256"/>
      <c r="G45" s="255"/>
      <c r="H45" s="256"/>
      <c r="I45" s="255"/>
      <c r="J45" s="256"/>
      <c r="K45" s="255"/>
      <c r="L45" s="256"/>
      <c r="M45" s="255"/>
      <c r="N45" s="256"/>
      <c r="O45" s="255"/>
      <c r="P45" s="256"/>
      <c r="Q45" s="255"/>
      <c r="R45" s="257"/>
    </row>
    <row r="46" spans="2:18" ht="15">
      <c r="B46" s="356" t="s">
        <v>277</v>
      </c>
      <c r="C46" s="255"/>
      <c r="D46" s="256"/>
      <c r="E46" s="255"/>
      <c r="F46" s="256"/>
      <c r="G46" s="255"/>
      <c r="H46" s="256"/>
      <c r="I46" s="255"/>
      <c r="J46" s="256"/>
      <c r="K46" s="255"/>
      <c r="L46" s="256"/>
      <c r="M46" s="255"/>
      <c r="N46" s="256"/>
      <c r="O46" s="255"/>
      <c r="P46" s="256"/>
      <c r="Q46" s="255"/>
      <c r="R46" s="257"/>
    </row>
    <row r="47" spans="2:18" ht="15">
      <c r="B47" s="261"/>
      <c r="C47" s="255"/>
      <c r="D47" s="256"/>
      <c r="E47" s="255"/>
      <c r="F47" s="256"/>
      <c r="G47" s="255"/>
      <c r="H47" s="256"/>
      <c r="I47" s="255"/>
      <c r="J47" s="256"/>
      <c r="K47" s="255"/>
      <c r="L47" s="256"/>
      <c r="M47" s="255"/>
      <c r="N47" s="256"/>
      <c r="O47" s="255"/>
      <c r="P47" s="256"/>
      <c r="Q47" s="255"/>
      <c r="R47" s="257"/>
    </row>
    <row r="48" spans="2:18" ht="15">
      <c r="B48" s="261"/>
      <c r="C48" s="255"/>
      <c r="D48" s="256"/>
      <c r="E48" s="255"/>
      <c r="F48" s="256"/>
      <c r="G48" s="255"/>
      <c r="H48" s="256"/>
      <c r="I48" s="255"/>
      <c r="J48" s="256"/>
      <c r="K48" s="255"/>
      <c r="L48" s="256"/>
      <c r="M48" s="255"/>
      <c r="N48" s="256"/>
      <c r="O48" s="255"/>
      <c r="P48" s="256"/>
      <c r="Q48" s="255"/>
      <c r="R48" s="257"/>
    </row>
    <row r="49" spans="2:18" ht="15">
      <c r="B49" s="261"/>
      <c r="C49" s="255"/>
      <c r="D49" s="256"/>
      <c r="E49" s="255"/>
      <c r="F49" s="256"/>
      <c r="G49" s="255"/>
      <c r="H49" s="256"/>
      <c r="I49" s="255"/>
      <c r="J49" s="256"/>
      <c r="K49" s="255"/>
      <c r="L49" s="256"/>
      <c r="M49" s="255"/>
      <c r="N49" s="256"/>
      <c r="O49" s="255"/>
      <c r="P49" s="256"/>
      <c r="Q49" s="255"/>
      <c r="R49" s="257"/>
    </row>
    <row r="50" spans="2:18" ht="15">
      <c r="B50" s="261"/>
      <c r="C50" s="255"/>
      <c r="D50" s="256"/>
      <c r="E50" s="255"/>
      <c r="F50" s="256"/>
      <c r="G50" s="255"/>
      <c r="H50" s="256"/>
      <c r="I50" s="255"/>
      <c r="J50" s="256"/>
      <c r="K50" s="255"/>
      <c r="L50" s="256"/>
      <c r="M50" s="255"/>
      <c r="N50" s="256"/>
      <c r="O50" s="255"/>
      <c r="P50" s="256"/>
      <c r="Q50" s="255"/>
      <c r="R50" s="257"/>
    </row>
    <row r="51" spans="2:18" ht="15">
      <c r="B51" s="261"/>
      <c r="C51" s="255"/>
      <c r="D51" s="256"/>
      <c r="E51" s="255"/>
      <c r="F51" s="256"/>
      <c r="G51" s="255"/>
      <c r="H51" s="256"/>
      <c r="I51" s="255"/>
      <c r="J51" s="256"/>
      <c r="K51" s="255"/>
      <c r="L51" s="256"/>
      <c r="M51" s="255"/>
      <c r="N51" s="256"/>
      <c r="O51" s="255"/>
      <c r="P51" s="256"/>
      <c r="Q51" s="255"/>
      <c r="R51" s="257"/>
    </row>
    <row r="52" spans="2:18" ht="15">
      <c r="B52" s="261"/>
      <c r="C52" s="255"/>
      <c r="D52" s="256"/>
      <c r="E52" s="255"/>
      <c r="F52" s="256"/>
      <c r="G52" s="255"/>
      <c r="H52" s="256"/>
      <c r="I52" s="255"/>
      <c r="J52" s="256"/>
      <c r="K52" s="255"/>
      <c r="L52" s="256"/>
      <c r="M52" s="255"/>
      <c r="N52" s="256"/>
      <c r="O52" s="255"/>
      <c r="P52" s="256"/>
      <c r="Q52" s="255"/>
      <c r="R52" s="257"/>
    </row>
    <row r="53" spans="2:18" ht="15">
      <c r="B53" s="261"/>
      <c r="C53" s="255"/>
      <c r="D53" s="256"/>
      <c r="E53" s="255"/>
      <c r="F53" s="256"/>
      <c r="G53" s="255"/>
      <c r="H53" s="256"/>
      <c r="I53" s="255"/>
      <c r="J53" s="256"/>
      <c r="K53" s="255"/>
      <c r="L53" s="256"/>
      <c r="M53" s="255"/>
      <c r="N53" s="256"/>
      <c r="O53" s="255"/>
      <c r="P53" s="256"/>
      <c r="Q53" s="255"/>
      <c r="R53" s="257"/>
    </row>
    <row r="54" spans="2:18" ht="15">
      <c r="B54" s="261"/>
      <c r="C54" s="255"/>
      <c r="D54" s="256"/>
      <c r="E54" s="255"/>
      <c r="F54" s="256"/>
      <c r="G54" s="255"/>
      <c r="H54" s="256"/>
      <c r="I54" s="255"/>
      <c r="J54" s="256"/>
      <c r="K54" s="255"/>
      <c r="L54" s="256"/>
      <c r="M54" s="255"/>
      <c r="N54" s="256"/>
      <c r="O54" s="255"/>
      <c r="P54" s="256"/>
      <c r="Q54" s="255"/>
      <c r="R54" s="257"/>
    </row>
    <row r="55" spans="2:18" ht="15">
      <c r="B55" s="261"/>
      <c r="C55" s="255"/>
      <c r="D55" s="256"/>
      <c r="E55" s="255"/>
      <c r="F55" s="256"/>
      <c r="G55" s="255"/>
      <c r="H55" s="256"/>
      <c r="I55" s="255"/>
      <c r="J55" s="256"/>
      <c r="K55" s="255"/>
      <c r="L55" s="256"/>
      <c r="M55" s="255"/>
      <c r="N55" s="256"/>
      <c r="O55" s="255"/>
      <c r="P55" s="256"/>
      <c r="Q55" s="255"/>
      <c r="R55" s="257"/>
    </row>
    <row r="56" spans="2:18" ht="15">
      <c r="B56" s="254"/>
      <c r="C56" s="255"/>
      <c r="D56" s="256"/>
      <c r="E56" s="255"/>
      <c r="F56" s="256"/>
      <c r="G56" s="255"/>
      <c r="H56" s="256"/>
      <c r="I56" s="255"/>
      <c r="J56" s="256"/>
      <c r="K56" s="255"/>
      <c r="L56" s="256"/>
      <c r="M56" s="255"/>
      <c r="N56" s="256"/>
      <c r="O56" s="255"/>
      <c r="P56" s="256"/>
      <c r="Q56" s="255"/>
      <c r="R56" s="257"/>
    </row>
    <row r="57" spans="2:18" ht="15">
      <c r="B57" s="262"/>
      <c r="C57" s="255"/>
      <c r="D57" s="256"/>
      <c r="E57" s="255"/>
      <c r="F57" s="256"/>
      <c r="G57" s="255"/>
      <c r="H57" s="256"/>
      <c r="I57" s="255"/>
      <c r="J57" s="256"/>
      <c r="K57" s="255"/>
      <c r="L57" s="256"/>
      <c r="M57" s="255"/>
      <c r="N57" s="256"/>
      <c r="O57" s="255"/>
      <c r="P57" s="256"/>
      <c r="Q57" s="255"/>
      <c r="R57" s="257"/>
    </row>
    <row r="58" spans="2:18" ht="15.75" thickBot="1">
      <c r="B58" s="263"/>
      <c r="C58" s="255"/>
      <c r="D58" s="264">
        <f>SUM(D14:D56)</f>
        <v>0</v>
      </c>
      <c r="E58" s="255"/>
      <c r="F58" s="264">
        <f>SUM(F14:F56)</f>
        <v>0</v>
      </c>
      <c r="G58" s="255"/>
      <c r="H58" s="264">
        <f>SUM(H14:H56)</f>
        <v>0</v>
      </c>
      <c r="I58" s="255"/>
      <c r="J58" s="264">
        <f>SUM(J14:J56)</f>
        <v>0</v>
      </c>
      <c r="K58" s="255"/>
      <c r="L58" s="264">
        <f>SUM(L14:L56)</f>
        <v>0</v>
      </c>
      <c r="M58" s="255"/>
      <c r="N58" s="264">
        <f>SUM(N14:N56)</f>
        <v>0</v>
      </c>
      <c r="O58" s="255"/>
      <c r="P58" s="264">
        <f>SUM(P14:P56)</f>
        <v>0</v>
      </c>
      <c r="Q58" s="255"/>
      <c r="R58" s="265">
        <f>SUM(R14:R56)</f>
        <v>0</v>
      </c>
    </row>
    <row r="59" spans="2:18" ht="15.75" thickTop="1">
      <c r="B59" s="263"/>
      <c r="C59" s="255"/>
      <c r="D59" s="266"/>
      <c r="E59" s="255"/>
      <c r="F59" s="266"/>
      <c r="G59" s="255"/>
      <c r="H59" s="266"/>
      <c r="I59" s="255"/>
      <c r="J59" s="266"/>
      <c r="K59" s="255"/>
      <c r="L59" s="266"/>
      <c r="M59" s="255"/>
      <c r="N59" s="266"/>
      <c r="O59" s="255"/>
      <c r="P59" s="266"/>
      <c r="Q59" s="255"/>
      <c r="R59" s="267"/>
    </row>
    <row r="60" spans="2:18" ht="15">
      <c r="B60" s="263"/>
      <c r="C60" s="255"/>
      <c r="D60" s="268"/>
      <c r="E60" s="255"/>
      <c r="F60" s="266"/>
      <c r="G60" s="255"/>
      <c r="H60" s="266"/>
      <c r="I60" s="255"/>
      <c r="J60" s="266"/>
      <c r="K60" s="255"/>
      <c r="L60" s="266"/>
      <c r="M60" s="255"/>
      <c r="N60" s="266"/>
      <c r="O60" s="255"/>
      <c r="P60" s="266"/>
      <c r="Q60" s="255"/>
      <c r="R60" s="267"/>
    </row>
    <row r="61" spans="2:18" ht="15">
      <c r="B61" s="263"/>
      <c r="C61" s="255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1"/>
    </row>
    <row r="62" spans="2:18" ht="45">
      <c r="B62" s="269" t="s">
        <v>228</v>
      </c>
      <c r="C62" s="250"/>
      <c r="D62" s="270" t="s">
        <v>234</v>
      </c>
      <c r="E62" s="271"/>
      <c r="F62" s="270" t="s">
        <v>235</v>
      </c>
      <c r="G62" s="271"/>
      <c r="H62" s="270" t="s">
        <v>229</v>
      </c>
      <c r="I62" s="271"/>
      <c r="J62" s="270" t="s">
        <v>230</v>
      </c>
      <c r="K62" s="271"/>
      <c r="L62" s="270" t="s">
        <v>231</v>
      </c>
      <c r="M62" s="271"/>
      <c r="N62" s="270" t="s">
        <v>232</v>
      </c>
      <c r="O62" s="271"/>
      <c r="P62" s="270" t="s">
        <v>233</v>
      </c>
      <c r="Q62" s="271"/>
      <c r="R62" s="272" t="s">
        <v>119</v>
      </c>
    </row>
    <row r="63" spans="2:18" ht="15">
      <c r="B63" s="259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73"/>
    </row>
    <row r="64" spans="2:18" ht="15">
      <c r="B64" s="260" t="s">
        <v>225</v>
      </c>
      <c r="C64" s="250"/>
      <c r="D64" s="251"/>
      <c r="E64" s="250"/>
      <c r="F64" s="251"/>
      <c r="G64" s="250"/>
      <c r="H64" s="251"/>
      <c r="I64" s="250"/>
      <c r="J64" s="251"/>
      <c r="K64" s="250"/>
      <c r="L64" s="251"/>
      <c r="M64" s="250"/>
      <c r="N64" s="251"/>
      <c r="O64" s="250"/>
      <c r="P64" s="251"/>
      <c r="Q64" s="250"/>
      <c r="R64" s="252"/>
    </row>
    <row r="65" spans="2:18" ht="15">
      <c r="B65" s="249"/>
      <c r="C65" s="250"/>
      <c r="D65" s="251"/>
      <c r="E65" s="250"/>
      <c r="F65" s="251"/>
      <c r="G65" s="250"/>
      <c r="H65" s="251"/>
      <c r="I65" s="250"/>
      <c r="J65" s="251"/>
      <c r="K65" s="250"/>
      <c r="L65" s="251"/>
      <c r="M65" s="250"/>
      <c r="N65" s="251"/>
      <c r="O65" s="250"/>
      <c r="P65" s="251"/>
      <c r="Q65" s="250"/>
      <c r="R65" s="252"/>
    </row>
    <row r="66" spans="2:18" ht="15">
      <c r="B66" s="249"/>
      <c r="C66" s="250"/>
      <c r="D66" s="251"/>
      <c r="E66" s="250"/>
      <c r="F66" s="251"/>
      <c r="G66" s="250"/>
      <c r="H66" s="251"/>
      <c r="I66" s="250"/>
      <c r="J66" s="251"/>
      <c r="K66" s="250"/>
      <c r="L66" s="251"/>
      <c r="M66" s="250"/>
      <c r="N66" s="251"/>
      <c r="O66" s="250"/>
      <c r="P66" s="251"/>
      <c r="Q66" s="250"/>
      <c r="R66" s="252"/>
    </row>
    <row r="67" spans="2:18" ht="15">
      <c r="B67" s="249"/>
      <c r="C67" s="250"/>
      <c r="D67" s="251"/>
      <c r="E67" s="250"/>
      <c r="F67" s="251"/>
      <c r="G67" s="250"/>
      <c r="H67" s="251"/>
      <c r="I67" s="250"/>
      <c r="J67" s="251"/>
      <c r="K67" s="250"/>
      <c r="L67" s="251"/>
      <c r="M67" s="250"/>
      <c r="N67" s="251"/>
      <c r="O67" s="250"/>
      <c r="P67" s="251"/>
      <c r="Q67" s="250"/>
      <c r="R67" s="252"/>
    </row>
    <row r="68" spans="2:18" ht="15">
      <c r="B68" s="249"/>
      <c r="C68" s="250"/>
      <c r="D68" s="251"/>
      <c r="E68" s="250"/>
      <c r="F68" s="251"/>
      <c r="G68" s="250"/>
      <c r="H68" s="251"/>
      <c r="I68" s="250"/>
      <c r="J68" s="251"/>
      <c r="K68" s="250"/>
      <c r="L68" s="251"/>
      <c r="M68" s="250"/>
      <c r="N68" s="251"/>
      <c r="O68" s="250"/>
      <c r="P68" s="251"/>
      <c r="Q68" s="250"/>
      <c r="R68" s="252"/>
    </row>
    <row r="69" spans="2:18" ht="15">
      <c r="B69" s="249"/>
      <c r="C69" s="250"/>
      <c r="D69" s="251"/>
      <c r="E69" s="250"/>
      <c r="F69" s="251"/>
      <c r="G69" s="250"/>
      <c r="H69" s="251"/>
      <c r="I69" s="250"/>
      <c r="J69" s="251"/>
      <c r="K69" s="250"/>
      <c r="L69" s="251"/>
      <c r="M69" s="250"/>
      <c r="N69" s="251"/>
      <c r="O69" s="250"/>
      <c r="P69" s="251"/>
      <c r="Q69" s="250"/>
      <c r="R69" s="252"/>
    </row>
    <row r="70" spans="2:18" ht="15">
      <c r="B70" s="249"/>
      <c r="C70" s="250"/>
      <c r="D70" s="251"/>
      <c r="E70" s="250"/>
      <c r="F70" s="251"/>
      <c r="G70" s="250"/>
      <c r="H70" s="251"/>
      <c r="I70" s="250"/>
      <c r="J70" s="251"/>
      <c r="K70" s="250"/>
      <c r="L70" s="251"/>
      <c r="M70" s="250"/>
      <c r="N70" s="251"/>
      <c r="O70" s="250"/>
      <c r="P70" s="251"/>
      <c r="Q70" s="250"/>
      <c r="R70" s="252"/>
    </row>
    <row r="71" spans="2:18" ht="15">
      <c r="B71" s="249"/>
      <c r="C71" s="250"/>
      <c r="D71" s="251"/>
      <c r="E71" s="250"/>
      <c r="F71" s="251"/>
      <c r="G71" s="250"/>
      <c r="H71" s="251"/>
      <c r="I71" s="250"/>
      <c r="J71" s="251"/>
      <c r="K71" s="250"/>
      <c r="L71" s="251"/>
      <c r="M71" s="250"/>
      <c r="N71" s="251"/>
      <c r="O71" s="250"/>
      <c r="P71" s="251"/>
      <c r="Q71" s="250"/>
      <c r="R71" s="252"/>
    </row>
    <row r="72" spans="2:18" ht="15">
      <c r="B72" s="249"/>
      <c r="C72" s="250"/>
      <c r="D72" s="251"/>
      <c r="E72" s="250"/>
      <c r="F72" s="251"/>
      <c r="G72" s="250"/>
      <c r="H72" s="251"/>
      <c r="I72" s="250"/>
      <c r="J72" s="251"/>
      <c r="K72" s="250"/>
      <c r="L72" s="251"/>
      <c r="M72" s="250"/>
      <c r="N72" s="251"/>
      <c r="O72" s="250"/>
      <c r="P72" s="251"/>
      <c r="Q72" s="250"/>
      <c r="R72" s="252"/>
    </row>
    <row r="73" spans="2:18" ht="15">
      <c r="B73" s="249"/>
      <c r="C73" s="250"/>
      <c r="D73" s="251"/>
      <c r="E73" s="250"/>
      <c r="F73" s="251"/>
      <c r="G73" s="250"/>
      <c r="H73" s="251"/>
      <c r="I73" s="250"/>
      <c r="J73" s="251"/>
      <c r="K73" s="250"/>
      <c r="L73" s="251"/>
      <c r="M73" s="250"/>
      <c r="N73" s="251"/>
      <c r="O73" s="250"/>
      <c r="P73" s="251"/>
      <c r="Q73" s="250"/>
      <c r="R73" s="252"/>
    </row>
    <row r="74" spans="2:18" ht="15">
      <c r="B74" s="254"/>
      <c r="C74" s="255"/>
      <c r="D74" s="256"/>
      <c r="E74" s="255"/>
      <c r="F74" s="256"/>
      <c r="G74" s="255"/>
      <c r="H74" s="256"/>
      <c r="I74" s="255"/>
      <c r="J74" s="256"/>
      <c r="K74" s="255"/>
      <c r="L74" s="256"/>
      <c r="M74" s="255"/>
      <c r="N74" s="256"/>
      <c r="O74" s="255"/>
      <c r="P74" s="256"/>
      <c r="Q74" s="255"/>
      <c r="R74" s="257"/>
    </row>
    <row r="75" spans="2:18" ht="15">
      <c r="B75" s="356" t="s">
        <v>226</v>
      </c>
      <c r="C75" s="255"/>
      <c r="D75" s="256"/>
      <c r="E75" s="255"/>
      <c r="F75" s="256"/>
      <c r="G75" s="255"/>
      <c r="H75" s="256"/>
      <c r="I75" s="255"/>
      <c r="J75" s="256"/>
      <c r="K75" s="255"/>
      <c r="L75" s="256"/>
      <c r="M75" s="255"/>
      <c r="N75" s="256"/>
      <c r="O75" s="255"/>
      <c r="P75" s="256"/>
      <c r="Q75" s="255"/>
      <c r="R75" s="257"/>
    </row>
    <row r="76" spans="2:18" ht="15">
      <c r="B76" s="249"/>
      <c r="C76" s="250"/>
      <c r="D76" s="251"/>
      <c r="E76" s="250"/>
      <c r="F76" s="251"/>
      <c r="G76" s="250"/>
      <c r="H76" s="251"/>
      <c r="I76" s="250"/>
      <c r="J76" s="251"/>
      <c r="K76" s="250"/>
      <c r="L76" s="251"/>
      <c r="M76" s="250"/>
      <c r="N76" s="251"/>
      <c r="O76" s="250"/>
      <c r="P76" s="251"/>
      <c r="Q76" s="250"/>
      <c r="R76" s="252"/>
    </row>
    <row r="77" spans="2:18" ht="15">
      <c r="B77" s="249"/>
      <c r="C77" s="250"/>
      <c r="D77" s="251"/>
      <c r="E77" s="250"/>
      <c r="F77" s="251"/>
      <c r="G77" s="250"/>
      <c r="H77" s="251"/>
      <c r="I77" s="250"/>
      <c r="J77" s="251"/>
      <c r="K77" s="250"/>
      <c r="L77" s="251"/>
      <c r="M77" s="250"/>
      <c r="N77" s="251"/>
      <c r="O77" s="250"/>
      <c r="P77" s="251"/>
      <c r="Q77" s="250"/>
      <c r="R77" s="252"/>
    </row>
    <row r="78" spans="2:18" ht="15">
      <c r="B78" s="249"/>
      <c r="C78" s="250"/>
      <c r="D78" s="251"/>
      <c r="E78" s="250"/>
      <c r="F78" s="251"/>
      <c r="G78" s="250"/>
      <c r="H78" s="251"/>
      <c r="I78" s="250"/>
      <c r="J78" s="251"/>
      <c r="K78" s="250"/>
      <c r="L78" s="251"/>
      <c r="M78" s="250"/>
      <c r="N78" s="251"/>
      <c r="O78" s="250"/>
      <c r="P78" s="251"/>
      <c r="Q78" s="250"/>
      <c r="R78" s="252"/>
    </row>
    <row r="79" spans="2:18" ht="15">
      <c r="B79" s="249"/>
      <c r="C79" s="250"/>
      <c r="D79" s="251"/>
      <c r="E79" s="250"/>
      <c r="F79" s="251"/>
      <c r="G79" s="250"/>
      <c r="H79" s="251"/>
      <c r="I79" s="250"/>
      <c r="J79" s="251"/>
      <c r="K79" s="250"/>
      <c r="L79" s="251"/>
      <c r="M79" s="250"/>
      <c r="N79" s="251"/>
      <c r="O79" s="250"/>
      <c r="P79" s="251"/>
      <c r="Q79" s="250"/>
      <c r="R79" s="252"/>
    </row>
    <row r="80" spans="2:18" ht="15">
      <c r="B80" s="249"/>
      <c r="C80" s="250"/>
      <c r="D80" s="251"/>
      <c r="E80" s="250"/>
      <c r="F80" s="251"/>
      <c r="G80" s="250"/>
      <c r="H80" s="251"/>
      <c r="I80" s="250"/>
      <c r="J80" s="251"/>
      <c r="K80" s="250"/>
      <c r="L80" s="251"/>
      <c r="M80" s="250"/>
      <c r="N80" s="251"/>
      <c r="O80" s="250"/>
      <c r="P80" s="251"/>
      <c r="Q80" s="250"/>
      <c r="R80" s="252"/>
    </row>
    <row r="81" spans="2:18" ht="15">
      <c r="B81" s="249"/>
      <c r="C81" s="250"/>
      <c r="D81" s="251"/>
      <c r="E81" s="250"/>
      <c r="F81" s="251"/>
      <c r="G81" s="250"/>
      <c r="H81" s="251"/>
      <c r="I81" s="250"/>
      <c r="J81" s="251"/>
      <c r="K81" s="250"/>
      <c r="L81" s="251"/>
      <c r="M81" s="250"/>
      <c r="N81" s="251"/>
      <c r="O81" s="250"/>
      <c r="P81" s="251"/>
      <c r="Q81" s="250"/>
      <c r="R81" s="252"/>
    </row>
    <row r="82" spans="2:18" ht="15">
      <c r="B82" s="249"/>
      <c r="C82" s="250"/>
      <c r="D82" s="251"/>
      <c r="E82" s="250"/>
      <c r="F82" s="251"/>
      <c r="G82" s="250"/>
      <c r="H82" s="251"/>
      <c r="I82" s="250"/>
      <c r="J82" s="251"/>
      <c r="K82" s="250"/>
      <c r="L82" s="251"/>
      <c r="M82" s="250"/>
      <c r="N82" s="251"/>
      <c r="O82" s="250"/>
      <c r="P82" s="251"/>
      <c r="Q82" s="250"/>
      <c r="R82" s="252"/>
    </row>
    <row r="83" spans="2:18" ht="15">
      <c r="B83" s="249"/>
      <c r="C83" s="250"/>
      <c r="D83" s="251"/>
      <c r="E83" s="250"/>
      <c r="F83" s="251"/>
      <c r="G83" s="250"/>
      <c r="H83" s="251"/>
      <c r="I83" s="250"/>
      <c r="J83" s="251"/>
      <c r="K83" s="250"/>
      <c r="L83" s="251"/>
      <c r="M83" s="250"/>
      <c r="N83" s="251"/>
      <c r="O83" s="250"/>
      <c r="P83" s="251"/>
      <c r="Q83" s="250"/>
      <c r="R83" s="252"/>
    </row>
    <row r="84" spans="2:18" ht="15">
      <c r="B84" s="249"/>
      <c r="C84" s="250"/>
      <c r="D84" s="251"/>
      <c r="E84" s="250"/>
      <c r="F84" s="251"/>
      <c r="G84" s="250"/>
      <c r="H84" s="251"/>
      <c r="I84" s="250"/>
      <c r="J84" s="251"/>
      <c r="K84" s="250"/>
      <c r="L84" s="251"/>
      <c r="M84" s="250"/>
      <c r="N84" s="251"/>
      <c r="O84" s="250"/>
      <c r="P84" s="251"/>
      <c r="Q84" s="250"/>
      <c r="R84" s="252"/>
    </row>
    <row r="85" spans="2:18" ht="15">
      <c r="B85" s="254"/>
      <c r="C85" s="255"/>
      <c r="D85" s="256"/>
      <c r="E85" s="255"/>
      <c r="F85" s="256"/>
      <c r="G85" s="255"/>
      <c r="H85" s="256"/>
      <c r="I85" s="255"/>
      <c r="J85" s="256"/>
      <c r="K85" s="255"/>
      <c r="L85" s="256"/>
      <c r="M85" s="255"/>
      <c r="N85" s="256"/>
      <c r="O85" s="255"/>
      <c r="P85" s="256"/>
      <c r="Q85" s="255"/>
      <c r="R85" s="257"/>
    </row>
    <row r="86" spans="2:18" ht="15">
      <c r="B86" s="254"/>
      <c r="C86" s="255"/>
      <c r="D86" s="256"/>
      <c r="E86" s="255"/>
      <c r="F86" s="256"/>
      <c r="G86" s="255"/>
      <c r="H86" s="256"/>
      <c r="I86" s="255"/>
      <c r="J86" s="256"/>
      <c r="K86" s="255"/>
      <c r="L86" s="256"/>
      <c r="M86" s="255"/>
      <c r="N86" s="256"/>
      <c r="O86" s="255"/>
      <c r="P86" s="256"/>
      <c r="Q86" s="255"/>
      <c r="R86" s="257"/>
    </row>
    <row r="87" spans="2:18" ht="15">
      <c r="B87" s="356" t="s">
        <v>227</v>
      </c>
      <c r="C87" s="255"/>
      <c r="D87" s="256"/>
      <c r="E87" s="255"/>
      <c r="F87" s="256"/>
      <c r="G87" s="255"/>
      <c r="H87" s="256"/>
      <c r="I87" s="255"/>
      <c r="J87" s="256"/>
      <c r="K87" s="255"/>
      <c r="L87" s="256"/>
      <c r="M87" s="255"/>
      <c r="N87" s="256"/>
      <c r="O87" s="255"/>
      <c r="P87" s="256"/>
      <c r="Q87" s="255"/>
      <c r="R87" s="257"/>
    </row>
    <row r="88" spans="2:18" ht="15">
      <c r="B88" s="249"/>
      <c r="C88" s="250"/>
      <c r="D88" s="251"/>
      <c r="E88" s="250"/>
      <c r="F88" s="251"/>
      <c r="G88" s="250"/>
      <c r="H88" s="251"/>
      <c r="I88" s="250"/>
      <c r="J88" s="251"/>
      <c r="K88" s="250"/>
      <c r="L88" s="251"/>
      <c r="M88" s="250"/>
      <c r="N88" s="251"/>
      <c r="O88" s="250"/>
      <c r="P88" s="251"/>
      <c r="Q88" s="250"/>
      <c r="R88" s="252"/>
    </row>
    <row r="89" spans="2:18" ht="15">
      <c r="B89" s="249"/>
      <c r="C89" s="250"/>
      <c r="D89" s="251"/>
      <c r="E89" s="250"/>
      <c r="F89" s="251"/>
      <c r="G89" s="250"/>
      <c r="H89" s="251"/>
      <c r="I89" s="250"/>
      <c r="J89" s="251"/>
      <c r="K89" s="250"/>
      <c r="L89" s="251"/>
      <c r="M89" s="250"/>
      <c r="N89" s="251"/>
      <c r="O89" s="250"/>
      <c r="P89" s="251"/>
      <c r="Q89" s="250"/>
      <c r="R89" s="252"/>
    </row>
    <row r="90" spans="2:18" ht="15">
      <c r="B90" s="249"/>
      <c r="C90" s="250"/>
      <c r="D90" s="251"/>
      <c r="E90" s="250"/>
      <c r="F90" s="251"/>
      <c r="G90" s="250"/>
      <c r="H90" s="251"/>
      <c r="I90" s="250"/>
      <c r="J90" s="251"/>
      <c r="K90" s="250"/>
      <c r="L90" s="251"/>
      <c r="M90" s="250"/>
      <c r="N90" s="251"/>
      <c r="O90" s="250"/>
      <c r="P90" s="251"/>
      <c r="Q90" s="250"/>
      <c r="R90" s="252"/>
    </row>
    <row r="91" spans="2:18" ht="15">
      <c r="B91" s="249"/>
      <c r="C91" s="250"/>
      <c r="D91" s="251"/>
      <c r="E91" s="250"/>
      <c r="F91" s="251"/>
      <c r="G91" s="250"/>
      <c r="H91" s="251"/>
      <c r="I91" s="250"/>
      <c r="J91" s="251"/>
      <c r="K91" s="250"/>
      <c r="L91" s="251"/>
      <c r="M91" s="250"/>
      <c r="N91" s="251"/>
      <c r="O91" s="250"/>
      <c r="P91" s="251"/>
      <c r="Q91" s="250"/>
      <c r="R91" s="252"/>
    </row>
    <row r="92" spans="2:18" ht="15">
      <c r="B92" s="249"/>
      <c r="C92" s="250"/>
      <c r="D92" s="251"/>
      <c r="E92" s="250"/>
      <c r="F92" s="251"/>
      <c r="G92" s="250"/>
      <c r="H92" s="251"/>
      <c r="I92" s="250"/>
      <c r="J92" s="251"/>
      <c r="K92" s="250"/>
      <c r="L92" s="251"/>
      <c r="M92" s="250"/>
      <c r="N92" s="251"/>
      <c r="O92" s="250"/>
      <c r="P92" s="251"/>
      <c r="Q92" s="250"/>
      <c r="R92" s="252"/>
    </row>
    <row r="93" spans="2:18" ht="15">
      <c r="B93" s="249"/>
      <c r="C93" s="250"/>
      <c r="D93" s="251"/>
      <c r="E93" s="250"/>
      <c r="F93" s="251"/>
      <c r="G93" s="250"/>
      <c r="H93" s="251"/>
      <c r="I93" s="250"/>
      <c r="J93" s="251"/>
      <c r="K93" s="250"/>
      <c r="L93" s="251"/>
      <c r="M93" s="250"/>
      <c r="N93" s="251"/>
      <c r="O93" s="250"/>
      <c r="P93" s="251"/>
      <c r="Q93" s="250"/>
      <c r="R93" s="252"/>
    </row>
    <row r="94" spans="2:18" ht="15">
      <c r="B94" s="249"/>
      <c r="C94" s="250"/>
      <c r="D94" s="251"/>
      <c r="E94" s="250"/>
      <c r="F94" s="251"/>
      <c r="G94" s="250"/>
      <c r="H94" s="251"/>
      <c r="I94" s="250"/>
      <c r="J94" s="251"/>
      <c r="K94" s="250"/>
      <c r="L94" s="251"/>
      <c r="M94" s="250"/>
      <c r="N94" s="251"/>
      <c r="O94" s="250"/>
      <c r="P94" s="251"/>
      <c r="Q94" s="250"/>
      <c r="R94" s="252"/>
    </row>
    <row r="95" spans="2:18" ht="15">
      <c r="B95" s="249"/>
      <c r="C95" s="250"/>
      <c r="D95" s="251"/>
      <c r="E95" s="250"/>
      <c r="F95" s="251"/>
      <c r="G95" s="250"/>
      <c r="H95" s="251"/>
      <c r="I95" s="250"/>
      <c r="J95" s="251"/>
      <c r="K95" s="250"/>
      <c r="L95" s="251"/>
      <c r="M95" s="250"/>
      <c r="N95" s="251"/>
      <c r="O95" s="250"/>
      <c r="P95" s="251"/>
      <c r="Q95" s="250"/>
      <c r="R95" s="252"/>
    </row>
    <row r="96" spans="2:18" ht="15">
      <c r="B96" s="249"/>
      <c r="C96" s="250"/>
      <c r="D96" s="251"/>
      <c r="E96" s="250"/>
      <c r="F96" s="251"/>
      <c r="G96" s="250"/>
      <c r="H96" s="251"/>
      <c r="I96" s="250"/>
      <c r="J96" s="251"/>
      <c r="K96" s="250"/>
      <c r="L96" s="251"/>
      <c r="M96" s="250"/>
      <c r="N96" s="251"/>
      <c r="O96" s="250"/>
      <c r="P96" s="251"/>
      <c r="Q96" s="250"/>
      <c r="R96" s="252"/>
    </row>
    <row r="97" spans="2:18" ht="15">
      <c r="B97" s="254"/>
      <c r="C97" s="255"/>
      <c r="D97" s="256"/>
      <c r="E97" s="255"/>
      <c r="F97" s="256"/>
      <c r="G97" s="255"/>
      <c r="H97" s="256"/>
      <c r="I97" s="255"/>
      <c r="J97" s="256"/>
      <c r="K97" s="255"/>
      <c r="L97" s="256"/>
      <c r="M97" s="255"/>
      <c r="N97" s="256"/>
      <c r="O97" s="255"/>
      <c r="P97" s="256"/>
      <c r="Q97" s="255"/>
      <c r="R97" s="257"/>
    </row>
    <row r="98" spans="2:18" ht="15">
      <c r="B98" s="254"/>
      <c r="C98" s="255"/>
      <c r="D98" s="256"/>
      <c r="E98" s="255"/>
      <c r="F98" s="256"/>
      <c r="G98" s="255"/>
      <c r="H98" s="256"/>
      <c r="I98" s="255"/>
      <c r="J98" s="256"/>
      <c r="K98" s="255"/>
      <c r="L98" s="256"/>
      <c r="M98" s="255"/>
      <c r="N98" s="256"/>
      <c r="O98" s="255"/>
      <c r="P98" s="256"/>
      <c r="Q98" s="255"/>
      <c r="R98" s="257"/>
    </row>
    <row r="99" spans="2:18" ht="15">
      <c r="B99" s="254"/>
      <c r="C99" s="255"/>
      <c r="D99" s="256"/>
      <c r="E99" s="255"/>
      <c r="F99" s="256"/>
      <c r="G99" s="255"/>
      <c r="H99" s="256"/>
      <c r="I99" s="255"/>
      <c r="J99" s="256"/>
      <c r="K99" s="255"/>
      <c r="L99" s="256"/>
      <c r="M99" s="255"/>
      <c r="N99" s="256"/>
      <c r="O99" s="255"/>
      <c r="P99" s="256"/>
      <c r="Q99" s="255"/>
      <c r="R99" s="257"/>
    </row>
    <row r="100" spans="2:18" ht="15">
      <c r="B100" s="356" t="s">
        <v>277</v>
      </c>
      <c r="C100" s="255"/>
      <c r="D100" s="256"/>
      <c r="E100" s="255"/>
      <c r="F100" s="256"/>
      <c r="G100" s="255"/>
      <c r="H100" s="256"/>
      <c r="I100" s="255"/>
      <c r="J100" s="256"/>
      <c r="K100" s="255"/>
      <c r="L100" s="256"/>
      <c r="M100" s="255"/>
      <c r="N100" s="256"/>
      <c r="O100" s="255"/>
      <c r="P100" s="256"/>
      <c r="Q100" s="255"/>
      <c r="R100" s="257"/>
    </row>
    <row r="101" spans="2:18" ht="15">
      <c r="B101" s="249"/>
      <c r="C101" s="250"/>
      <c r="D101" s="251"/>
      <c r="E101" s="250"/>
      <c r="F101" s="251"/>
      <c r="G101" s="250"/>
      <c r="H101" s="251"/>
      <c r="I101" s="250"/>
      <c r="J101" s="251"/>
      <c r="K101" s="250"/>
      <c r="L101" s="251"/>
      <c r="M101" s="250"/>
      <c r="N101" s="251"/>
      <c r="O101" s="250"/>
      <c r="P101" s="251"/>
      <c r="Q101" s="250"/>
      <c r="R101" s="252"/>
    </row>
    <row r="102" spans="2:18" ht="15">
      <c r="B102" s="249"/>
      <c r="C102" s="250"/>
      <c r="D102" s="251"/>
      <c r="E102" s="250"/>
      <c r="F102" s="251"/>
      <c r="G102" s="250"/>
      <c r="H102" s="251"/>
      <c r="I102" s="250"/>
      <c r="J102" s="251"/>
      <c r="K102" s="250"/>
      <c r="L102" s="251"/>
      <c r="M102" s="250"/>
      <c r="N102" s="251"/>
      <c r="O102" s="250"/>
      <c r="P102" s="251"/>
      <c r="Q102" s="250"/>
      <c r="R102" s="252"/>
    </row>
    <row r="103" spans="2:18" ht="15">
      <c r="B103" s="249"/>
      <c r="C103" s="250"/>
      <c r="D103" s="251"/>
      <c r="E103" s="250"/>
      <c r="F103" s="251"/>
      <c r="G103" s="250"/>
      <c r="H103" s="251"/>
      <c r="I103" s="250"/>
      <c r="J103" s="251"/>
      <c r="K103" s="250"/>
      <c r="L103" s="251"/>
      <c r="M103" s="250"/>
      <c r="N103" s="251"/>
      <c r="O103" s="250"/>
      <c r="P103" s="251"/>
      <c r="Q103" s="250"/>
      <c r="R103" s="252"/>
    </row>
    <row r="104" spans="2:18" ht="15">
      <c r="B104" s="249"/>
      <c r="C104" s="250"/>
      <c r="D104" s="251"/>
      <c r="E104" s="250"/>
      <c r="F104" s="251"/>
      <c r="G104" s="250"/>
      <c r="H104" s="251"/>
      <c r="I104" s="250"/>
      <c r="J104" s="251"/>
      <c r="K104" s="250"/>
      <c r="L104" s="251"/>
      <c r="M104" s="250"/>
      <c r="N104" s="251"/>
      <c r="O104" s="250"/>
      <c r="P104" s="251"/>
      <c r="Q104" s="250"/>
      <c r="R104" s="252"/>
    </row>
    <row r="105" spans="2:18" ht="15">
      <c r="B105" s="249"/>
      <c r="C105" s="250"/>
      <c r="D105" s="251"/>
      <c r="E105" s="250"/>
      <c r="F105" s="251"/>
      <c r="G105" s="250"/>
      <c r="H105" s="251"/>
      <c r="I105" s="250"/>
      <c r="J105" s="251"/>
      <c r="K105" s="250"/>
      <c r="L105" s="251"/>
      <c r="M105" s="250"/>
      <c r="N105" s="251"/>
      <c r="O105" s="250"/>
      <c r="P105" s="251"/>
      <c r="Q105" s="250"/>
      <c r="R105" s="252"/>
    </row>
    <row r="106" spans="2:18" ht="15">
      <c r="B106" s="249"/>
      <c r="C106" s="250"/>
      <c r="D106" s="251"/>
      <c r="E106" s="250"/>
      <c r="F106" s="251"/>
      <c r="G106" s="250"/>
      <c r="H106" s="251"/>
      <c r="I106" s="250"/>
      <c r="J106" s="251"/>
      <c r="K106" s="250"/>
      <c r="L106" s="251"/>
      <c r="M106" s="250"/>
      <c r="N106" s="251"/>
      <c r="O106" s="250"/>
      <c r="P106" s="251"/>
      <c r="Q106" s="250"/>
      <c r="R106" s="252"/>
    </row>
    <row r="107" spans="2:18" ht="15">
      <c r="B107" s="249"/>
      <c r="C107" s="250"/>
      <c r="D107" s="251"/>
      <c r="E107" s="250"/>
      <c r="F107" s="251"/>
      <c r="G107" s="250"/>
      <c r="H107" s="251"/>
      <c r="I107" s="250"/>
      <c r="J107" s="251"/>
      <c r="K107" s="250"/>
      <c r="L107" s="251"/>
      <c r="M107" s="250"/>
      <c r="N107" s="251"/>
      <c r="O107" s="250"/>
      <c r="P107" s="251"/>
      <c r="Q107" s="250"/>
      <c r="R107" s="252"/>
    </row>
    <row r="108" spans="2:18" ht="15">
      <c r="B108" s="249"/>
      <c r="C108" s="250"/>
      <c r="D108" s="251"/>
      <c r="E108" s="250"/>
      <c r="F108" s="251"/>
      <c r="G108" s="250"/>
      <c r="H108" s="251"/>
      <c r="I108" s="250"/>
      <c r="J108" s="251"/>
      <c r="K108" s="250"/>
      <c r="L108" s="251"/>
      <c r="M108" s="250"/>
      <c r="N108" s="251"/>
      <c r="O108" s="250"/>
      <c r="P108" s="251"/>
      <c r="Q108" s="250"/>
      <c r="R108" s="252"/>
    </row>
    <row r="109" spans="2:18" ht="15">
      <c r="B109" s="249"/>
      <c r="C109" s="250"/>
      <c r="D109" s="251"/>
      <c r="E109" s="250"/>
      <c r="F109" s="251"/>
      <c r="G109" s="250"/>
      <c r="H109" s="251"/>
      <c r="I109" s="250"/>
      <c r="J109" s="251"/>
      <c r="K109" s="250"/>
      <c r="L109" s="251"/>
      <c r="M109" s="250"/>
      <c r="N109" s="251"/>
      <c r="O109" s="250"/>
      <c r="P109" s="251"/>
      <c r="Q109" s="250"/>
      <c r="R109" s="252"/>
    </row>
    <row r="110" spans="2:18" ht="15">
      <c r="B110" s="254"/>
      <c r="C110" s="255"/>
      <c r="D110" s="256"/>
      <c r="E110" s="255"/>
      <c r="F110" s="256"/>
      <c r="G110" s="255"/>
      <c r="H110" s="256"/>
      <c r="I110" s="255"/>
      <c r="J110" s="256"/>
      <c r="K110" s="255"/>
      <c r="L110" s="256"/>
      <c r="M110" s="255"/>
      <c r="N110" s="256"/>
      <c r="O110" s="255"/>
      <c r="P110" s="256"/>
      <c r="Q110" s="255"/>
      <c r="R110" s="257"/>
    </row>
    <row r="111" spans="2:18" ht="15">
      <c r="B111" s="254"/>
      <c r="C111" s="255"/>
      <c r="D111" s="256"/>
      <c r="E111" s="255"/>
      <c r="F111" s="256"/>
      <c r="G111" s="255"/>
      <c r="H111" s="256"/>
      <c r="I111" s="255"/>
      <c r="J111" s="256"/>
      <c r="K111" s="255"/>
      <c r="L111" s="256"/>
      <c r="M111" s="255"/>
      <c r="N111" s="256"/>
      <c r="O111" s="255"/>
      <c r="P111" s="256"/>
      <c r="Q111" s="255"/>
      <c r="R111" s="257"/>
    </row>
    <row r="112" spans="2:18" ht="15">
      <c r="B112" s="254"/>
      <c r="C112" s="255"/>
      <c r="D112" s="256"/>
      <c r="E112" s="255"/>
      <c r="F112" s="256"/>
      <c r="G112" s="255"/>
      <c r="H112" s="256"/>
      <c r="I112" s="255"/>
      <c r="J112" s="256"/>
      <c r="K112" s="255"/>
      <c r="L112" s="256"/>
      <c r="M112" s="255"/>
      <c r="N112" s="256"/>
      <c r="O112" s="255"/>
      <c r="P112" s="256"/>
      <c r="Q112" s="255"/>
      <c r="R112" s="257"/>
    </row>
    <row r="113" spans="2:18" ht="15">
      <c r="B113" s="262"/>
      <c r="C113" s="255"/>
      <c r="D113" s="256"/>
      <c r="E113" s="255"/>
      <c r="F113" s="256"/>
      <c r="G113" s="255"/>
      <c r="H113" s="256"/>
      <c r="I113" s="255"/>
      <c r="J113" s="256"/>
      <c r="K113" s="255"/>
      <c r="L113" s="256"/>
      <c r="M113" s="255"/>
      <c r="N113" s="256"/>
      <c r="O113" s="255"/>
      <c r="P113" s="256"/>
      <c r="Q113" s="255"/>
      <c r="R113" s="257"/>
    </row>
    <row r="114" spans="2:18" ht="15.75" thickBot="1">
      <c r="B114" s="263"/>
      <c r="C114" s="255"/>
      <c r="D114" s="264">
        <f>SUM(D65:D112)</f>
        <v>0</v>
      </c>
      <c r="E114" s="255"/>
      <c r="F114" s="264">
        <f>SUM(F65:F112)</f>
        <v>0</v>
      </c>
      <c r="G114" s="255"/>
      <c r="H114" s="264">
        <f>SUM(H65:H112)</f>
        <v>0</v>
      </c>
      <c r="I114" s="255"/>
      <c r="J114" s="264">
        <f>SUM(J65:J112)</f>
        <v>0</v>
      </c>
      <c r="K114" s="255"/>
      <c r="L114" s="264">
        <f>SUM(L65:L112)</f>
        <v>0</v>
      </c>
      <c r="M114" s="255"/>
      <c r="N114" s="264">
        <f>SUM(N65:N112)</f>
        <v>0</v>
      </c>
      <c r="O114" s="255"/>
      <c r="P114" s="264">
        <f>SUM(P65:P112)</f>
        <v>0</v>
      </c>
      <c r="Q114" s="255"/>
      <c r="R114" s="265">
        <f>SUM(R65:R112)</f>
        <v>0</v>
      </c>
    </row>
    <row r="115" spans="2:18" ht="16.5" thickBot="1" thickTop="1">
      <c r="B115" s="274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6"/>
    </row>
    <row r="117" ht="15">
      <c r="B117" s="277" t="s">
        <v>236</v>
      </c>
    </row>
    <row r="118" ht="15">
      <c r="B118" s="277"/>
    </row>
    <row r="119" ht="15.75" thickBot="1">
      <c r="B119" s="277"/>
    </row>
    <row r="120" spans="2:12" ht="15">
      <c r="B120" s="411" t="s">
        <v>415</v>
      </c>
      <c r="C120" s="415"/>
      <c r="D120" s="415"/>
      <c r="E120" s="415"/>
      <c r="F120" s="422"/>
      <c r="G120" s="422"/>
      <c r="H120" s="422"/>
      <c r="I120" s="422"/>
      <c r="J120" s="422"/>
      <c r="K120" s="422"/>
      <c r="L120" s="422"/>
    </row>
    <row r="121" spans="2:13" ht="15">
      <c r="B121" s="413" t="s">
        <v>430</v>
      </c>
      <c r="C121" s="415"/>
      <c r="D121" s="415"/>
      <c r="E121" s="415"/>
      <c r="F121" s="415"/>
      <c r="G121" s="415"/>
      <c r="H121" s="415"/>
      <c r="I121" s="415"/>
      <c r="J121" s="415"/>
      <c r="K121" s="416" t="s">
        <v>423</v>
      </c>
      <c r="L121" s="416"/>
      <c r="M121" s="410"/>
    </row>
    <row r="122" spans="2:5" ht="15">
      <c r="B122" s="2"/>
      <c r="C122"/>
      <c r="D122"/>
      <c r="E122"/>
    </row>
  </sheetData>
  <sheetProtection insertRows="0"/>
  <mergeCells count="8">
    <mergeCell ref="D61:R61"/>
    <mergeCell ref="D8:R8"/>
    <mergeCell ref="D9:J9"/>
    <mergeCell ref="L9:R9"/>
    <mergeCell ref="D10:F10"/>
    <mergeCell ref="H10:J10"/>
    <mergeCell ref="L10:N10"/>
    <mergeCell ref="P10:R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51"/>
  <sheetViews>
    <sheetView showGridLines="0" zoomScale="80" zoomScaleNormal="80" zoomScalePageLayoutView="0" workbookViewId="0" topLeftCell="A1">
      <selection activeCell="B50" sqref="B50"/>
    </sheetView>
  </sheetViews>
  <sheetFormatPr defaultColWidth="9.140625" defaultRowHeight="15"/>
  <cols>
    <col min="1" max="1" width="11.8515625" style="42" customWidth="1"/>
    <col min="2" max="2" width="47.28125" style="42" customWidth="1"/>
    <col min="3" max="3" width="3.00390625" style="42" customWidth="1"/>
    <col min="4" max="4" width="11.7109375" style="70" customWidth="1"/>
    <col min="5" max="5" width="2.8515625" style="70" customWidth="1"/>
    <col min="6" max="6" width="12.7109375" style="70" customWidth="1"/>
    <col min="7" max="7" width="2.8515625" style="70" customWidth="1"/>
    <col min="8" max="8" width="9.57421875" style="70" customWidth="1"/>
    <col min="9" max="9" width="2.28125" style="70" customWidth="1"/>
    <col min="10" max="10" width="11.140625" style="70" customWidth="1"/>
    <col min="11" max="11" width="2.8515625" style="70" customWidth="1"/>
    <col min="12" max="12" width="10.00390625" style="70" customWidth="1"/>
    <col min="13" max="13" width="3.28125" style="70" customWidth="1"/>
    <col min="14" max="14" width="9.140625" style="70" customWidth="1"/>
    <col min="15" max="15" width="1.57421875" style="70" customWidth="1"/>
    <col min="16" max="16" width="9.140625" style="70" customWidth="1"/>
    <col min="17" max="17" width="2.7109375" style="70" customWidth="1"/>
    <col min="18" max="18" width="10.00390625" style="70" customWidth="1"/>
    <col min="19" max="20" width="9.140625" style="42" customWidth="1"/>
    <col min="21" max="16384" width="9.140625" style="46" customWidth="1"/>
  </cols>
  <sheetData>
    <row r="1" ht="15"/>
    <row r="2" ht="15"/>
    <row r="3" ht="15"/>
    <row r="4" ht="15.75" thickBot="1">
      <c r="B4" s="1" t="s">
        <v>262</v>
      </c>
    </row>
    <row r="5" spans="2:12" ht="15">
      <c r="B5" s="47"/>
      <c r="C5" s="48"/>
      <c r="D5" s="71"/>
      <c r="E5" s="71"/>
      <c r="F5" s="71"/>
      <c r="G5" s="71"/>
      <c r="H5" s="71"/>
      <c r="I5" s="71"/>
      <c r="J5" s="71"/>
      <c r="K5" s="71"/>
      <c r="L5" s="72"/>
    </row>
    <row r="6" spans="2:12" ht="15">
      <c r="B6" s="20"/>
      <c r="L6" s="73"/>
    </row>
    <row r="7" spans="1:18" ht="15">
      <c r="A7" s="77"/>
      <c r="B7" s="283"/>
      <c r="C7" s="74"/>
      <c r="D7" s="74"/>
      <c r="E7" s="74"/>
      <c r="F7" s="74"/>
      <c r="G7" s="74"/>
      <c r="H7" s="74"/>
      <c r="I7" s="74"/>
      <c r="J7" s="438"/>
      <c r="K7" s="439"/>
      <c r="L7" s="440"/>
      <c r="M7" s="101"/>
      <c r="N7" s="101"/>
      <c r="O7" s="101"/>
      <c r="P7" s="101"/>
      <c r="Q7" s="101"/>
      <c r="R7" s="101"/>
    </row>
    <row r="8" spans="1:18" ht="30">
      <c r="A8" s="58"/>
      <c r="B8" s="79"/>
      <c r="C8" s="80"/>
      <c r="D8" s="81" t="s">
        <v>237</v>
      </c>
      <c r="E8" s="81"/>
      <c r="F8" s="81"/>
      <c r="G8" s="81"/>
      <c r="H8" s="81" t="s">
        <v>238</v>
      </c>
      <c r="I8" s="81"/>
      <c r="J8" s="82" t="s">
        <v>239</v>
      </c>
      <c r="K8" s="83"/>
      <c r="L8" s="84" t="s">
        <v>240</v>
      </c>
      <c r="M8" s="60"/>
      <c r="N8" s="60"/>
      <c r="O8" s="60"/>
      <c r="P8" s="60"/>
      <c r="Q8" s="60"/>
      <c r="R8" s="60"/>
    </row>
    <row r="9" spans="1:18" ht="15">
      <c r="A9" s="85"/>
      <c r="B9" s="79"/>
      <c r="C9" s="80"/>
      <c r="D9" s="86" t="s">
        <v>241</v>
      </c>
      <c r="E9" s="80"/>
      <c r="F9" s="87" t="s">
        <v>242</v>
      </c>
      <c r="G9" s="80"/>
      <c r="H9" s="86" t="s">
        <v>243</v>
      </c>
      <c r="I9" s="80"/>
      <c r="J9" s="88" t="s">
        <v>218</v>
      </c>
      <c r="K9" s="57"/>
      <c r="L9" s="89" t="s">
        <v>218</v>
      </c>
      <c r="M9" s="60"/>
      <c r="N9" s="60"/>
      <c r="O9" s="60"/>
      <c r="P9" s="60"/>
      <c r="Q9" s="60"/>
      <c r="R9" s="60"/>
    </row>
    <row r="10" spans="1:18" ht="15">
      <c r="A10" s="85"/>
      <c r="B10" s="90" t="s">
        <v>204</v>
      </c>
      <c r="C10" s="80"/>
      <c r="D10" s="80"/>
      <c r="E10" s="80"/>
      <c r="F10" s="80"/>
      <c r="G10" s="80"/>
      <c r="H10" s="80"/>
      <c r="I10" s="80"/>
      <c r="J10" s="91"/>
      <c r="K10" s="57"/>
      <c r="L10" s="92"/>
      <c r="M10" s="102"/>
      <c r="N10" s="102"/>
      <c r="O10" s="102"/>
      <c r="P10" s="102"/>
      <c r="Q10" s="102"/>
      <c r="R10" s="102"/>
    </row>
    <row r="11" spans="1:18" ht="15">
      <c r="A11" s="93"/>
      <c r="B11" s="78"/>
      <c r="C11" s="80"/>
      <c r="D11" s="80"/>
      <c r="E11" s="80"/>
      <c r="F11" s="80"/>
      <c r="G11" s="80"/>
      <c r="H11" s="80"/>
      <c r="I11" s="80"/>
      <c r="J11" s="94"/>
      <c r="K11" s="95"/>
      <c r="L11" s="96"/>
      <c r="M11" s="102"/>
      <c r="N11" s="102"/>
      <c r="O11" s="102"/>
      <c r="P11" s="102"/>
      <c r="Q11" s="102"/>
      <c r="R11" s="102"/>
    </row>
    <row r="12" spans="1:18" ht="15">
      <c r="A12" s="58"/>
      <c r="B12" s="65" t="s">
        <v>225</v>
      </c>
      <c r="C12" s="58"/>
      <c r="D12" s="278"/>
      <c r="E12" s="58"/>
      <c r="F12" s="278"/>
      <c r="G12" s="58"/>
      <c r="H12" s="278"/>
      <c r="I12" s="58"/>
      <c r="J12" s="278"/>
      <c r="K12" s="58"/>
      <c r="L12" s="281"/>
      <c r="M12" s="102"/>
      <c r="N12" s="102"/>
      <c r="O12" s="102"/>
      <c r="P12" s="102"/>
      <c r="Q12" s="102"/>
      <c r="R12" s="102"/>
    </row>
    <row r="13" spans="1:18" ht="15">
      <c r="A13" s="58"/>
      <c r="B13" s="248"/>
      <c r="C13" s="58"/>
      <c r="D13" s="278"/>
      <c r="E13" s="58"/>
      <c r="F13" s="278"/>
      <c r="G13" s="58"/>
      <c r="H13" s="278"/>
      <c r="I13" s="58"/>
      <c r="J13" s="278"/>
      <c r="K13" s="58"/>
      <c r="L13" s="281"/>
      <c r="M13" s="102"/>
      <c r="N13" s="102"/>
      <c r="O13" s="102"/>
      <c r="P13" s="102"/>
      <c r="Q13" s="102"/>
      <c r="R13" s="102"/>
    </row>
    <row r="14" spans="1:18" ht="15">
      <c r="A14" s="58"/>
      <c r="B14" s="248"/>
      <c r="C14" s="58"/>
      <c r="D14" s="278"/>
      <c r="E14" s="58"/>
      <c r="F14" s="278"/>
      <c r="G14" s="58"/>
      <c r="H14" s="278"/>
      <c r="I14" s="58"/>
      <c r="J14" s="278"/>
      <c r="K14" s="58"/>
      <c r="L14" s="281"/>
      <c r="M14" s="102"/>
      <c r="N14" s="102"/>
      <c r="O14" s="102"/>
      <c r="P14" s="102"/>
      <c r="Q14" s="102"/>
      <c r="R14" s="102"/>
    </row>
    <row r="15" spans="1:18" ht="15">
      <c r="A15" s="58"/>
      <c r="B15" s="248"/>
      <c r="C15" s="58"/>
      <c r="D15" s="278"/>
      <c r="E15" s="58"/>
      <c r="F15" s="278"/>
      <c r="G15" s="58"/>
      <c r="H15" s="278"/>
      <c r="I15" s="58"/>
      <c r="J15" s="278"/>
      <c r="K15" s="58"/>
      <c r="L15" s="281"/>
      <c r="M15" s="102"/>
      <c r="N15" s="102"/>
      <c r="O15" s="102"/>
      <c r="P15" s="102"/>
      <c r="Q15" s="102"/>
      <c r="R15" s="102"/>
    </row>
    <row r="16" spans="1:18" ht="15">
      <c r="A16" s="58"/>
      <c r="B16" s="248"/>
      <c r="C16" s="58"/>
      <c r="D16" s="278"/>
      <c r="E16" s="58"/>
      <c r="F16" s="278"/>
      <c r="G16" s="58"/>
      <c r="H16" s="278"/>
      <c r="I16" s="58"/>
      <c r="J16" s="278"/>
      <c r="K16" s="58"/>
      <c r="L16" s="281"/>
      <c r="M16" s="102"/>
      <c r="N16" s="102"/>
      <c r="O16" s="102"/>
      <c r="P16" s="102"/>
      <c r="Q16" s="102"/>
      <c r="R16" s="102"/>
    </row>
    <row r="17" spans="1:18" ht="15">
      <c r="A17" s="58"/>
      <c r="B17" s="66"/>
      <c r="C17" s="58"/>
      <c r="D17" s="278"/>
      <c r="E17" s="58"/>
      <c r="F17" s="278"/>
      <c r="G17" s="58"/>
      <c r="H17" s="278"/>
      <c r="I17" s="58"/>
      <c r="J17" s="278"/>
      <c r="K17" s="58"/>
      <c r="L17" s="281"/>
      <c r="M17" s="103"/>
      <c r="N17" s="103"/>
      <c r="O17" s="103"/>
      <c r="P17" s="103"/>
      <c r="Q17" s="103"/>
      <c r="R17" s="103"/>
    </row>
    <row r="18" spans="1:18" ht="15">
      <c r="A18" s="58"/>
      <c r="B18" s="67" t="s">
        <v>226</v>
      </c>
      <c r="C18" s="58"/>
      <c r="D18" s="278"/>
      <c r="E18" s="58"/>
      <c r="F18" s="278"/>
      <c r="G18" s="58"/>
      <c r="H18" s="278"/>
      <c r="I18" s="58"/>
      <c r="J18" s="278"/>
      <c r="K18" s="58"/>
      <c r="L18" s="281"/>
      <c r="M18" s="103"/>
      <c r="N18" s="103"/>
      <c r="O18" s="103"/>
      <c r="P18" s="103"/>
      <c r="Q18" s="103"/>
      <c r="R18" s="103"/>
    </row>
    <row r="19" spans="1:18" ht="15">
      <c r="A19" s="58"/>
      <c r="B19" s="248"/>
      <c r="C19" s="58"/>
      <c r="D19" s="278"/>
      <c r="E19" s="58"/>
      <c r="F19" s="278"/>
      <c r="G19" s="58"/>
      <c r="H19" s="278"/>
      <c r="I19" s="58"/>
      <c r="J19" s="278"/>
      <c r="K19" s="58"/>
      <c r="L19" s="281"/>
      <c r="M19" s="102"/>
      <c r="N19" s="102"/>
      <c r="O19" s="102"/>
      <c r="P19" s="102"/>
      <c r="Q19" s="102"/>
      <c r="R19" s="102"/>
    </row>
    <row r="20" spans="1:18" ht="15">
      <c r="A20" s="58"/>
      <c r="B20" s="248"/>
      <c r="C20" s="58"/>
      <c r="D20" s="278"/>
      <c r="E20" s="58"/>
      <c r="F20" s="278"/>
      <c r="G20" s="58"/>
      <c r="H20" s="278"/>
      <c r="I20" s="58"/>
      <c r="J20" s="278"/>
      <c r="K20" s="58"/>
      <c r="L20" s="281"/>
      <c r="M20" s="102"/>
      <c r="N20" s="102"/>
      <c r="O20" s="102"/>
      <c r="P20" s="102"/>
      <c r="Q20" s="102"/>
      <c r="R20" s="102"/>
    </row>
    <row r="21" spans="1:18" ht="15">
      <c r="A21" s="58"/>
      <c r="B21" s="248"/>
      <c r="C21" s="58"/>
      <c r="D21" s="278"/>
      <c r="E21" s="58"/>
      <c r="F21" s="278"/>
      <c r="G21" s="58"/>
      <c r="H21" s="278"/>
      <c r="I21" s="58"/>
      <c r="J21" s="278"/>
      <c r="K21" s="58"/>
      <c r="L21" s="281"/>
      <c r="M21" s="102"/>
      <c r="N21" s="102"/>
      <c r="O21" s="102"/>
      <c r="P21" s="102"/>
      <c r="Q21" s="102"/>
      <c r="R21" s="102"/>
    </row>
    <row r="22" spans="1:18" ht="15">
      <c r="A22" s="58"/>
      <c r="B22" s="248"/>
      <c r="C22" s="58"/>
      <c r="D22" s="278"/>
      <c r="E22" s="58"/>
      <c r="F22" s="278"/>
      <c r="G22" s="58"/>
      <c r="H22" s="278"/>
      <c r="I22" s="58"/>
      <c r="J22" s="278"/>
      <c r="K22" s="58"/>
      <c r="L22" s="281"/>
      <c r="M22" s="102"/>
      <c r="N22" s="102"/>
      <c r="O22" s="102"/>
      <c r="P22" s="102"/>
      <c r="Q22" s="102"/>
      <c r="R22" s="102"/>
    </row>
    <row r="23" spans="1:18" ht="15">
      <c r="A23" s="58"/>
      <c r="B23" s="66"/>
      <c r="C23" s="58"/>
      <c r="D23" s="278"/>
      <c r="E23" s="58"/>
      <c r="F23" s="278"/>
      <c r="G23" s="58"/>
      <c r="H23" s="278"/>
      <c r="I23" s="58"/>
      <c r="J23" s="278"/>
      <c r="K23" s="58"/>
      <c r="L23" s="281"/>
      <c r="M23" s="103"/>
      <c r="N23" s="103"/>
      <c r="O23" s="103"/>
      <c r="P23" s="103"/>
      <c r="Q23" s="103"/>
      <c r="R23" s="103"/>
    </row>
    <row r="24" spans="1:18" ht="15">
      <c r="A24" s="58"/>
      <c r="B24" s="66"/>
      <c r="C24" s="58"/>
      <c r="D24" s="278"/>
      <c r="E24" s="58"/>
      <c r="F24" s="278"/>
      <c r="G24" s="58"/>
      <c r="H24" s="278"/>
      <c r="I24" s="58"/>
      <c r="J24" s="278"/>
      <c r="K24" s="58"/>
      <c r="L24" s="281"/>
      <c r="M24" s="103"/>
      <c r="N24" s="103"/>
      <c r="O24" s="103"/>
      <c r="P24" s="103"/>
      <c r="Q24" s="103"/>
      <c r="R24" s="103"/>
    </row>
    <row r="25" spans="1:18" ht="15">
      <c r="A25" s="58"/>
      <c r="B25" s="67" t="s">
        <v>227</v>
      </c>
      <c r="C25" s="58"/>
      <c r="D25" s="278"/>
      <c r="E25" s="58"/>
      <c r="F25" s="278"/>
      <c r="G25" s="58"/>
      <c r="H25" s="278"/>
      <c r="I25" s="58"/>
      <c r="J25" s="278"/>
      <c r="K25" s="58"/>
      <c r="L25" s="281"/>
      <c r="M25" s="103"/>
      <c r="N25" s="103"/>
      <c r="O25" s="103"/>
      <c r="P25" s="103"/>
      <c r="Q25" s="103"/>
      <c r="R25" s="103"/>
    </row>
    <row r="26" spans="1:18" ht="15">
      <c r="A26" s="58"/>
      <c r="B26" s="248"/>
      <c r="C26" s="58"/>
      <c r="D26" s="278"/>
      <c r="E26" s="58"/>
      <c r="F26" s="278"/>
      <c r="G26" s="58"/>
      <c r="H26" s="278"/>
      <c r="I26" s="58"/>
      <c r="J26" s="278"/>
      <c r="K26" s="58"/>
      <c r="L26" s="281"/>
      <c r="M26" s="102"/>
      <c r="N26" s="102"/>
      <c r="O26" s="102"/>
      <c r="P26" s="102"/>
      <c r="Q26" s="102"/>
      <c r="R26" s="102"/>
    </row>
    <row r="27" spans="1:18" ht="15">
      <c r="A27" s="58"/>
      <c r="B27" s="248"/>
      <c r="C27" s="58"/>
      <c r="D27" s="278"/>
      <c r="E27" s="58"/>
      <c r="F27" s="278"/>
      <c r="G27" s="58"/>
      <c r="H27" s="278"/>
      <c r="I27" s="58"/>
      <c r="J27" s="278"/>
      <c r="K27" s="58"/>
      <c r="L27" s="281"/>
      <c r="M27" s="102"/>
      <c r="N27" s="102"/>
      <c r="O27" s="102"/>
      <c r="P27" s="102"/>
      <c r="Q27" s="102"/>
      <c r="R27" s="102"/>
    </row>
    <row r="28" spans="1:18" ht="15">
      <c r="A28" s="58"/>
      <c r="B28" s="248"/>
      <c r="C28" s="58"/>
      <c r="D28" s="278"/>
      <c r="E28" s="58"/>
      <c r="F28" s="278"/>
      <c r="G28" s="58"/>
      <c r="H28" s="278"/>
      <c r="I28" s="58"/>
      <c r="J28" s="278"/>
      <c r="K28" s="58"/>
      <c r="L28" s="281"/>
      <c r="M28" s="102"/>
      <c r="N28" s="102"/>
      <c r="O28" s="102"/>
      <c r="P28" s="102"/>
      <c r="Q28" s="102"/>
      <c r="R28" s="102"/>
    </row>
    <row r="29" spans="1:18" ht="15">
      <c r="A29" s="58"/>
      <c r="B29" s="248"/>
      <c r="C29" s="58"/>
      <c r="D29" s="278"/>
      <c r="E29" s="58"/>
      <c r="F29" s="278"/>
      <c r="G29" s="58"/>
      <c r="H29" s="278"/>
      <c r="I29" s="58"/>
      <c r="J29" s="278"/>
      <c r="K29" s="58"/>
      <c r="L29" s="281"/>
      <c r="M29" s="102"/>
      <c r="N29" s="102"/>
      <c r="O29" s="102"/>
      <c r="P29" s="102"/>
      <c r="Q29" s="102"/>
      <c r="R29" s="102"/>
    </row>
    <row r="30" spans="1:18" ht="15">
      <c r="A30" s="58"/>
      <c r="B30" s="66"/>
      <c r="C30" s="58"/>
      <c r="D30" s="278"/>
      <c r="E30" s="58"/>
      <c r="F30" s="278"/>
      <c r="G30" s="58"/>
      <c r="H30" s="278"/>
      <c r="I30" s="58"/>
      <c r="J30" s="278"/>
      <c r="K30" s="58"/>
      <c r="L30" s="281"/>
      <c r="M30" s="103"/>
      <c r="N30" s="103"/>
      <c r="O30" s="103"/>
      <c r="P30" s="103"/>
      <c r="Q30" s="103"/>
      <c r="R30" s="103"/>
    </row>
    <row r="31" spans="1:18" ht="15">
      <c r="A31" s="58"/>
      <c r="B31" s="66"/>
      <c r="C31" s="58"/>
      <c r="D31" s="278"/>
      <c r="E31" s="58"/>
      <c r="F31" s="278"/>
      <c r="G31" s="58"/>
      <c r="H31" s="278"/>
      <c r="I31" s="58"/>
      <c r="J31" s="278"/>
      <c r="K31" s="58"/>
      <c r="L31" s="281"/>
      <c r="M31" s="103"/>
      <c r="N31" s="103"/>
      <c r="O31" s="103"/>
      <c r="P31" s="103"/>
      <c r="Q31" s="103"/>
      <c r="R31" s="103"/>
    </row>
    <row r="32" spans="1:18" ht="15">
      <c r="A32" s="58"/>
      <c r="B32" s="67" t="s">
        <v>277</v>
      </c>
      <c r="C32" s="58"/>
      <c r="D32" s="278"/>
      <c r="E32" s="58"/>
      <c r="F32" s="278"/>
      <c r="G32" s="58"/>
      <c r="H32" s="278"/>
      <c r="I32" s="58"/>
      <c r="J32" s="278"/>
      <c r="K32" s="58"/>
      <c r="L32" s="281"/>
      <c r="M32" s="103"/>
      <c r="N32" s="103"/>
      <c r="O32" s="103"/>
      <c r="P32" s="103"/>
      <c r="Q32" s="103"/>
      <c r="R32" s="103"/>
    </row>
    <row r="33" spans="1:18" ht="15">
      <c r="A33" s="58"/>
      <c r="B33" s="248"/>
      <c r="C33" s="58"/>
      <c r="D33" s="278"/>
      <c r="E33" s="58"/>
      <c r="F33" s="278"/>
      <c r="G33" s="58"/>
      <c r="H33" s="278"/>
      <c r="I33" s="58"/>
      <c r="J33" s="278"/>
      <c r="K33" s="58"/>
      <c r="L33" s="281"/>
      <c r="M33" s="102"/>
      <c r="N33" s="102"/>
      <c r="O33" s="102"/>
      <c r="P33" s="102"/>
      <c r="Q33" s="102"/>
      <c r="R33" s="102"/>
    </row>
    <row r="34" spans="1:18" ht="15">
      <c r="A34" s="58"/>
      <c r="B34" s="248"/>
      <c r="C34" s="58"/>
      <c r="D34" s="278"/>
      <c r="E34" s="58"/>
      <c r="F34" s="278"/>
      <c r="G34" s="58"/>
      <c r="H34" s="278"/>
      <c r="I34" s="58"/>
      <c r="J34" s="278"/>
      <c r="K34" s="58"/>
      <c r="L34" s="281"/>
      <c r="M34" s="102"/>
      <c r="N34" s="102"/>
      <c r="O34" s="102"/>
      <c r="P34" s="102"/>
      <c r="Q34" s="102"/>
      <c r="R34" s="102"/>
    </row>
    <row r="35" spans="1:18" ht="15">
      <c r="A35" s="58"/>
      <c r="B35" s="248"/>
      <c r="C35" s="58"/>
      <c r="D35" s="278"/>
      <c r="E35" s="58"/>
      <c r="F35" s="278"/>
      <c r="G35" s="58"/>
      <c r="H35" s="278"/>
      <c r="I35" s="58"/>
      <c r="J35" s="278"/>
      <c r="K35" s="58"/>
      <c r="L35" s="281"/>
      <c r="M35" s="102"/>
      <c r="N35" s="102"/>
      <c r="O35" s="102"/>
      <c r="P35" s="102"/>
      <c r="Q35" s="102"/>
      <c r="R35" s="102"/>
    </row>
    <row r="36" spans="1:18" ht="15">
      <c r="A36" s="58"/>
      <c r="B36" s="248"/>
      <c r="C36" s="58"/>
      <c r="D36" s="278"/>
      <c r="E36" s="58"/>
      <c r="F36" s="278"/>
      <c r="G36" s="58"/>
      <c r="H36" s="278"/>
      <c r="I36" s="58"/>
      <c r="J36" s="278"/>
      <c r="K36" s="58"/>
      <c r="L36" s="281"/>
      <c r="M36" s="102"/>
      <c r="N36" s="102"/>
      <c r="O36" s="102"/>
      <c r="P36" s="102"/>
      <c r="Q36" s="102"/>
      <c r="R36" s="102"/>
    </row>
    <row r="37" spans="1:18" ht="15">
      <c r="A37" s="58"/>
      <c r="B37" s="66"/>
      <c r="C37" s="58"/>
      <c r="D37" s="278"/>
      <c r="E37" s="58"/>
      <c r="F37" s="278"/>
      <c r="G37" s="58"/>
      <c r="H37" s="278"/>
      <c r="I37" s="58"/>
      <c r="J37" s="278"/>
      <c r="K37" s="58"/>
      <c r="L37" s="281"/>
      <c r="M37" s="103"/>
      <c r="N37" s="103"/>
      <c r="O37" s="103"/>
      <c r="P37" s="103"/>
      <c r="Q37" s="103"/>
      <c r="R37" s="103"/>
    </row>
    <row r="38" spans="1:18" ht="15">
      <c r="A38" s="58"/>
      <c r="B38" s="66"/>
      <c r="C38" s="58"/>
      <c r="D38" s="278"/>
      <c r="E38" s="58"/>
      <c r="F38" s="278"/>
      <c r="G38" s="58"/>
      <c r="H38" s="278"/>
      <c r="I38" s="58"/>
      <c r="J38" s="278"/>
      <c r="K38" s="58"/>
      <c r="L38" s="281"/>
      <c r="M38" s="103"/>
      <c r="N38" s="103"/>
      <c r="O38" s="103"/>
      <c r="P38" s="103"/>
      <c r="Q38" s="103"/>
      <c r="R38" s="103"/>
    </row>
    <row r="39" spans="1:18" ht="15">
      <c r="A39" s="58"/>
      <c r="B39" s="66"/>
      <c r="C39" s="58"/>
      <c r="D39" s="278"/>
      <c r="E39" s="58"/>
      <c r="F39" s="278"/>
      <c r="G39" s="58"/>
      <c r="H39" s="278"/>
      <c r="I39" s="58"/>
      <c r="J39" s="278"/>
      <c r="K39" s="58"/>
      <c r="L39" s="281"/>
      <c r="M39" s="103"/>
      <c r="N39" s="103"/>
      <c r="O39" s="103"/>
      <c r="P39" s="103"/>
      <c r="Q39" s="103"/>
      <c r="R39" s="103"/>
    </row>
    <row r="40" spans="1:18" ht="15">
      <c r="A40" s="58"/>
      <c r="B40" s="66"/>
      <c r="C40" s="58"/>
      <c r="D40" s="278"/>
      <c r="E40" s="58"/>
      <c r="F40" s="278"/>
      <c r="G40" s="58"/>
      <c r="H40" s="278"/>
      <c r="I40" s="58"/>
      <c r="J40" s="278"/>
      <c r="K40" s="58"/>
      <c r="L40" s="281"/>
      <c r="M40" s="103"/>
      <c r="N40" s="103"/>
      <c r="O40" s="103"/>
      <c r="P40" s="103"/>
      <c r="Q40" s="103"/>
      <c r="R40" s="103"/>
    </row>
    <row r="41" spans="1:18" ht="15">
      <c r="A41" s="58"/>
      <c r="B41" s="66"/>
      <c r="C41" s="80"/>
      <c r="D41" s="279"/>
      <c r="E41" s="80"/>
      <c r="F41" s="279"/>
      <c r="G41" s="80"/>
      <c r="H41" s="279"/>
      <c r="I41" s="80"/>
      <c r="J41" s="280"/>
      <c r="K41" s="68"/>
      <c r="L41" s="282"/>
      <c r="M41" s="103"/>
      <c r="N41" s="103"/>
      <c r="O41" s="103"/>
      <c r="P41" s="103"/>
      <c r="Q41" s="103"/>
      <c r="R41" s="103"/>
    </row>
    <row r="42" spans="1:18" ht="15.75" thickBot="1">
      <c r="A42" s="58"/>
      <c r="B42" s="79"/>
      <c r="C42" s="80"/>
      <c r="D42" s="80"/>
      <c r="E42" s="80"/>
      <c r="F42" s="80"/>
      <c r="G42" s="80"/>
      <c r="H42" s="80"/>
      <c r="I42" s="80"/>
      <c r="J42" s="246">
        <f>SUM(J12:J39)</f>
        <v>0</v>
      </c>
      <c r="K42" s="68"/>
      <c r="L42" s="247">
        <f>SUM(L12:L39)</f>
        <v>0</v>
      </c>
      <c r="M42" s="103"/>
      <c r="N42" s="103"/>
      <c r="O42" s="103"/>
      <c r="P42" s="103"/>
      <c r="Q42" s="103"/>
      <c r="R42" s="103"/>
    </row>
    <row r="43" spans="1:18" ht="15.75" thickTop="1">
      <c r="A43" s="58"/>
      <c r="B43" s="79"/>
      <c r="C43" s="80"/>
      <c r="D43" s="80"/>
      <c r="E43" s="80"/>
      <c r="F43" s="80"/>
      <c r="G43" s="80"/>
      <c r="H43" s="80"/>
      <c r="I43" s="80"/>
      <c r="J43" s="68"/>
      <c r="K43" s="68"/>
      <c r="L43" s="69"/>
      <c r="M43" s="103"/>
      <c r="N43" s="103"/>
      <c r="O43" s="103"/>
      <c r="P43" s="103"/>
      <c r="Q43" s="103"/>
      <c r="R43" s="103"/>
    </row>
    <row r="44" spans="2:18" ht="15.75" thickBot="1">
      <c r="B44" s="97"/>
      <c r="C44" s="98"/>
      <c r="D44" s="98"/>
      <c r="E44" s="98"/>
      <c r="F44" s="98"/>
      <c r="G44" s="98"/>
      <c r="H44" s="98"/>
      <c r="I44" s="98"/>
      <c r="J44" s="99"/>
      <c r="K44" s="99"/>
      <c r="L44" s="100"/>
      <c r="M44" s="103"/>
      <c r="N44" s="68"/>
      <c r="O44" s="103"/>
      <c r="P44" s="68"/>
      <c r="Q44" s="103"/>
      <c r="R44" s="68"/>
    </row>
    <row r="46" spans="1:20" ht="15">
      <c r="A46" s="46"/>
      <c r="B46" s="53" t="s">
        <v>236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5">
      <c r="A47" s="46"/>
      <c r="B47" s="5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5.75" thickBot="1">
      <c r="A48" s="46"/>
      <c r="B48" s="53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2:10" ht="15">
      <c r="B49" s="411" t="s">
        <v>415</v>
      </c>
      <c r="C49" s="415"/>
      <c r="D49" s="415"/>
      <c r="E49" s="415"/>
      <c r="F49" s="423"/>
      <c r="G49" s="423"/>
      <c r="H49" s="423"/>
      <c r="I49" s="423"/>
      <c r="J49" s="423"/>
    </row>
    <row r="50" spans="2:27" ht="15">
      <c r="B50" s="413" t="s">
        <v>430</v>
      </c>
      <c r="C50" s="415"/>
      <c r="D50" s="415"/>
      <c r="E50" s="415"/>
      <c r="F50" s="415"/>
      <c r="G50" s="415"/>
      <c r="H50" s="415"/>
      <c r="I50" s="416" t="s">
        <v>424</v>
      </c>
      <c r="J50" s="416"/>
      <c r="K50" s="410"/>
      <c r="L50" s="410"/>
      <c r="S50" s="70"/>
      <c r="T50" s="70"/>
      <c r="U50" s="70"/>
      <c r="V50" s="70"/>
      <c r="W50" s="70"/>
      <c r="X50" s="70"/>
      <c r="Y50" s="70"/>
      <c r="Z50" s="42"/>
      <c r="AA50" s="42"/>
    </row>
    <row r="51" spans="2:10" ht="15">
      <c r="B51" s="420"/>
      <c r="C51" s="421"/>
      <c r="D51" s="421"/>
      <c r="E51" s="421"/>
      <c r="F51" s="423"/>
      <c r="G51" s="423"/>
      <c r="H51" s="423"/>
      <c r="I51" s="423"/>
      <c r="J51" s="423"/>
    </row>
  </sheetData>
  <sheetProtection formatColumns="0" insertRows="0"/>
  <mergeCells count="1">
    <mergeCell ref="J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69"/>
  <sheetViews>
    <sheetView showGridLines="0" zoomScale="80" zoomScaleNormal="80" zoomScalePageLayoutView="0" workbookViewId="0" topLeftCell="A25">
      <selection activeCell="D68" sqref="D68"/>
    </sheetView>
  </sheetViews>
  <sheetFormatPr defaultColWidth="9.140625" defaultRowHeight="15"/>
  <cols>
    <col min="1" max="1" width="11.8515625" style="42" customWidth="1"/>
    <col min="2" max="2" width="39.7109375" style="42" customWidth="1"/>
    <col min="3" max="3" width="3.00390625" style="42" customWidth="1"/>
    <col min="4" max="4" width="2.8515625" style="70" customWidth="1"/>
    <col min="5" max="5" width="55.140625" style="70" customWidth="1"/>
    <col min="6" max="6" width="3.28125" style="70" customWidth="1"/>
    <col min="7" max="7" width="9.140625" style="70" customWidth="1"/>
    <col min="8" max="8" width="1.57421875" style="70" customWidth="1"/>
    <col min="9" max="16384" width="9.140625" style="46" customWidth="1"/>
  </cols>
  <sheetData>
    <row r="1" ht="15"/>
    <row r="2" ht="15"/>
    <row r="3" ht="15"/>
    <row r="4" ht="15.75" thickBot="1">
      <c r="B4" s="45" t="s">
        <v>263</v>
      </c>
    </row>
    <row r="5" spans="2:5" ht="15">
      <c r="B5" s="47"/>
      <c r="C5" s="48"/>
      <c r="D5" s="71"/>
      <c r="E5" s="72"/>
    </row>
    <row r="6" spans="2:5" ht="15">
      <c r="B6" s="20"/>
      <c r="E6" s="73"/>
    </row>
    <row r="7" spans="1:8" ht="15">
      <c r="A7" s="74"/>
      <c r="B7" s="75"/>
      <c r="C7" s="74"/>
      <c r="D7" s="58"/>
      <c r="E7" s="76"/>
      <c r="F7" s="58"/>
      <c r="G7" s="58"/>
      <c r="H7" s="58"/>
    </row>
    <row r="8" spans="1:8" ht="15">
      <c r="A8" s="77"/>
      <c r="B8" s="283" t="e">
        <f>#REF!</f>
        <v>#REF!</v>
      </c>
      <c r="C8" s="74"/>
      <c r="D8" s="438"/>
      <c r="E8" s="441"/>
      <c r="F8" s="101"/>
      <c r="G8" s="101"/>
      <c r="H8" s="101"/>
    </row>
    <row r="9" spans="1:8" ht="30">
      <c r="A9" s="58"/>
      <c r="B9" s="79"/>
      <c r="C9" s="80"/>
      <c r="D9" s="83"/>
      <c r="E9" s="84" t="s">
        <v>245</v>
      </c>
      <c r="F9" s="60"/>
      <c r="G9" s="60"/>
      <c r="H9" s="60"/>
    </row>
    <row r="10" spans="1:8" ht="15">
      <c r="A10" s="85"/>
      <c r="B10" s="90" t="s">
        <v>244</v>
      </c>
      <c r="C10" s="80"/>
      <c r="D10" s="57"/>
      <c r="E10" s="89"/>
      <c r="F10" s="60"/>
      <c r="G10" s="60"/>
      <c r="H10" s="60"/>
    </row>
    <row r="11" spans="1:8" ht="15">
      <c r="A11" s="85"/>
      <c r="B11" s="284"/>
      <c r="C11" s="80"/>
      <c r="D11" s="57"/>
      <c r="E11" s="285"/>
      <c r="F11" s="102"/>
      <c r="G11" s="102"/>
      <c r="H11" s="102"/>
    </row>
    <row r="12" spans="1:8" ht="15">
      <c r="A12" s="93"/>
      <c r="B12" s="78"/>
      <c r="C12" s="80"/>
      <c r="D12" s="95"/>
      <c r="E12" s="96"/>
      <c r="F12" s="102"/>
      <c r="G12" s="102"/>
      <c r="H12" s="102"/>
    </row>
    <row r="13" spans="1:8" ht="15">
      <c r="A13" s="58"/>
      <c r="B13" s="65" t="s">
        <v>225</v>
      </c>
      <c r="C13" s="58"/>
      <c r="D13" s="58"/>
      <c r="E13" s="281"/>
      <c r="F13" s="102"/>
      <c r="G13" s="102"/>
      <c r="H13" s="102"/>
    </row>
    <row r="14" spans="1:8" ht="15">
      <c r="A14" s="58"/>
      <c r="B14" s="287">
        <f>'İlişkili Taraf Açıklamaları-1'!B14</f>
        <v>0</v>
      </c>
      <c r="C14" s="58"/>
      <c r="D14" s="58"/>
      <c r="E14" s="289"/>
      <c r="F14" s="102"/>
      <c r="G14" s="102"/>
      <c r="H14" s="102"/>
    </row>
    <row r="15" spans="1:8" ht="15">
      <c r="A15" s="58"/>
      <c r="B15" s="287">
        <f>'İlişkili Taraf Açıklamaları-1'!B15</f>
        <v>0</v>
      </c>
      <c r="C15" s="58"/>
      <c r="D15" s="58"/>
      <c r="E15" s="289"/>
      <c r="F15" s="102"/>
      <c r="G15" s="102"/>
      <c r="H15" s="102"/>
    </row>
    <row r="16" spans="1:8" ht="15">
      <c r="A16" s="58"/>
      <c r="B16" s="287">
        <f>'İlişkili Taraf Açıklamaları-1'!B16</f>
        <v>0</v>
      </c>
      <c r="C16" s="58"/>
      <c r="D16" s="58"/>
      <c r="E16" s="289"/>
      <c r="F16" s="102"/>
      <c r="G16" s="102"/>
      <c r="H16" s="102"/>
    </row>
    <row r="17" spans="1:8" ht="15">
      <c r="A17" s="58"/>
      <c r="B17" s="287">
        <f>'İlişkili Taraf Açıklamaları-1'!B17</f>
        <v>0</v>
      </c>
      <c r="C17" s="58"/>
      <c r="D17" s="58"/>
      <c r="E17" s="289"/>
      <c r="F17" s="102"/>
      <c r="G17" s="102"/>
      <c r="H17" s="102"/>
    </row>
    <row r="18" spans="1:8" ht="15">
      <c r="A18" s="58"/>
      <c r="B18" s="287">
        <f>'İlişkili Taraf Açıklamaları-1'!B18</f>
        <v>0</v>
      </c>
      <c r="C18" s="58"/>
      <c r="D18" s="58"/>
      <c r="E18" s="289"/>
      <c r="F18" s="102"/>
      <c r="G18" s="102"/>
      <c r="H18" s="102"/>
    </row>
    <row r="19" spans="1:8" ht="15">
      <c r="A19" s="58"/>
      <c r="B19" s="287">
        <f>'İlişkili Taraf Açıklamaları-1'!B19</f>
        <v>0</v>
      </c>
      <c r="C19" s="58"/>
      <c r="D19" s="58"/>
      <c r="E19" s="289"/>
      <c r="F19" s="102"/>
      <c r="G19" s="102"/>
      <c r="H19" s="102"/>
    </row>
    <row r="20" spans="1:8" ht="15">
      <c r="A20" s="58"/>
      <c r="B20" s="287">
        <f>'İlişkili Taraf Açıklamaları-1'!B20</f>
        <v>0</v>
      </c>
      <c r="C20" s="58"/>
      <c r="D20" s="58"/>
      <c r="E20" s="289"/>
      <c r="F20" s="102"/>
      <c r="G20" s="102"/>
      <c r="H20" s="102"/>
    </row>
    <row r="21" spans="1:8" ht="15">
      <c r="A21" s="58"/>
      <c r="B21" s="287">
        <f>'İlişkili Taraf Açıklamaları-1'!B21</f>
        <v>0</v>
      </c>
      <c r="C21" s="58"/>
      <c r="D21" s="58"/>
      <c r="E21" s="289"/>
      <c r="F21" s="102"/>
      <c r="G21" s="102"/>
      <c r="H21" s="102"/>
    </row>
    <row r="22" spans="1:8" ht="15">
      <c r="A22" s="58"/>
      <c r="B22" s="287">
        <f>'İlişkili Taraf Açıklamaları-1'!B22</f>
        <v>0</v>
      </c>
      <c r="C22" s="58"/>
      <c r="D22" s="58"/>
      <c r="E22" s="289"/>
      <c r="F22" s="102"/>
      <c r="G22" s="102"/>
      <c r="H22" s="102"/>
    </row>
    <row r="23" spans="1:8" ht="15">
      <c r="A23" s="58"/>
      <c r="B23" s="287">
        <f>'İlişkili Taraf Açıklamaları-1'!B23</f>
        <v>0</v>
      </c>
      <c r="C23" s="58"/>
      <c r="D23" s="58"/>
      <c r="E23" s="289"/>
      <c r="F23" s="103"/>
      <c r="G23" s="103"/>
      <c r="H23" s="103"/>
    </row>
    <row r="24" spans="1:8" ht="15">
      <c r="A24" s="58"/>
      <c r="B24" s="288" t="s">
        <v>226</v>
      </c>
      <c r="C24" s="58"/>
      <c r="D24" s="58"/>
      <c r="E24" s="281"/>
      <c r="F24" s="103"/>
      <c r="G24" s="103"/>
      <c r="H24" s="103"/>
    </row>
    <row r="25" spans="1:8" ht="15">
      <c r="A25" s="58"/>
      <c r="B25" s="258">
        <f>'İlişkili Taraf Açıklamaları-1'!B25</f>
        <v>0</v>
      </c>
      <c r="C25" s="58"/>
      <c r="D25" s="58"/>
      <c r="E25" s="289"/>
      <c r="F25" s="102"/>
      <c r="G25" s="102"/>
      <c r="H25" s="102"/>
    </row>
    <row r="26" spans="1:8" ht="15">
      <c r="A26" s="58"/>
      <c r="B26" s="258">
        <f>'İlişkili Taraf Açıklamaları-1'!B26</f>
        <v>0</v>
      </c>
      <c r="C26" s="58"/>
      <c r="D26" s="58"/>
      <c r="E26" s="289"/>
      <c r="F26" s="102"/>
      <c r="G26" s="102"/>
      <c r="H26" s="102"/>
    </row>
    <row r="27" spans="1:8" ht="15">
      <c r="A27" s="58"/>
      <c r="B27" s="258">
        <f>'İlişkili Taraf Açıklamaları-1'!B27</f>
        <v>0</v>
      </c>
      <c r="C27" s="58"/>
      <c r="D27" s="58"/>
      <c r="E27" s="289"/>
      <c r="F27" s="102"/>
      <c r="G27" s="102"/>
      <c r="H27" s="102"/>
    </row>
    <row r="28" spans="1:8" ht="15">
      <c r="A28" s="58"/>
      <c r="B28" s="258">
        <f>'İlişkili Taraf Açıklamaları-1'!B28</f>
        <v>0</v>
      </c>
      <c r="C28" s="58"/>
      <c r="D28" s="58"/>
      <c r="E28" s="289"/>
      <c r="F28" s="102"/>
      <c r="G28" s="102"/>
      <c r="H28" s="102"/>
    </row>
    <row r="29" spans="1:8" ht="15">
      <c r="A29" s="58"/>
      <c r="B29" s="258">
        <f>'İlişkili Taraf Açıklamaları-1'!B29</f>
        <v>0</v>
      </c>
      <c r="C29" s="58"/>
      <c r="D29" s="58"/>
      <c r="E29" s="289"/>
      <c r="F29" s="102"/>
      <c r="G29" s="102"/>
      <c r="H29" s="102"/>
    </row>
    <row r="30" spans="1:8" ht="15">
      <c r="A30" s="58"/>
      <c r="B30" s="258">
        <f>'İlişkili Taraf Açıklamaları-1'!B30</f>
        <v>0</v>
      </c>
      <c r="C30" s="58"/>
      <c r="D30" s="58"/>
      <c r="E30" s="289"/>
      <c r="F30" s="102"/>
      <c r="G30" s="102"/>
      <c r="H30" s="102"/>
    </row>
    <row r="31" spans="1:8" ht="15">
      <c r="A31" s="58"/>
      <c r="B31" s="258">
        <f>'İlişkili Taraf Açıklamaları-1'!B31</f>
        <v>0</v>
      </c>
      <c r="C31" s="58"/>
      <c r="D31" s="58"/>
      <c r="E31" s="289"/>
      <c r="F31" s="102"/>
      <c r="G31" s="102"/>
      <c r="H31" s="102"/>
    </row>
    <row r="32" spans="1:8" ht="15">
      <c r="A32" s="58"/>
      <c r="B32" s="258">
        <f>'İlişkili Taraf Açıklamaları-1'!B32</f>
        <v>0</v>
      </c>
      <c r="C32" s="58"/>
      <c r="D32" s="58"/>
      <c r="E32" s="289"/>
      <c r="F32" s="102"/>
      <c r="G32" s="102"/>
      <c r="H32" s="102"/>
    </row>
    <row r="33" spans="1:8" ht="15">
      <c r="A33" s="58"/>
      <c r="B33" s="258">
        <f>'İlişkili Taraf Açıklamaları-1'!B33</f>
        <v>0</v>
      </c>
      <c r="C33" s="58"/>
      <c r="D33" s="58"/>
      <c r="E33" s="289"/>
      <c r="F33" s="102"/>
      <c r="G33" s="102"/>
      <c r="H33" s="102"/>
    </row>
    <row r="34" spans="1:8" ht="15">
      <c r="A34" s="58"/>
      <c r="B34" s="258">
        <f>'İlişkili Taraf Açıklamaları-1'!B34</f>
        <v>0</v>
      </c>
      <c r="C34" s="58"/>
      <c r="D34" s="58"/>
      <c r="E34" s="289"/>
      <c r="F34" s="103"/>
      <c r="G34" s="103"/>
      <c r="H34" s="103"/>
    </row>
    <row r="35" spans="1:8" ht="15">
      <c r="A35" s="58"/>
      <c r="B35" s="288" t="s">
        <v>227</v>
      </c>
      <c r="C35" s="58"/>
      <c r="D35" s="58"/>
      <c r="E35" s="281"/>
      <c r="F35" s="103"/>
      <c r="G35" s="103"/>
      <c r="H35" s="103"/>
    </row>
    <row r="36" spans="1:8" ht="15">
      <c r="A36" s="58"/>
      <c r="B36" s="258">
        <f>'İlişkili Taraf Açıklamaları-1'!B36</f>
        <v>0</v>
      </c>
      <c r="C36" s="58"/>
      <c r="D36" s="58"/>
      <c r="E36" s="289"/>
      <c r="F36" s="102"/>
      <c r="G36" s="102"/>
      <c r="H36" s="102"/>
    </row>
    <row r="37" spans="1:8" ht="15">
      <c r="A37" s="58"/>
      <c r="B37" s="258">
        <f>'İlişkili Taraf Açıklamaları-1'!B37</f>
        <v>0</v>
      </c>
      <c r="C37" s="58"/>
      <c r="D37" s="58"/>
      <c r="E37" s="289"/>
      <c r="F37" s="102"/>
      <c r="G37" s="102"/>
      <c r="H37" s="102"/>
    </row>
    <row r="38" spans="1:8" ht="15">
      <c r="A38" s="58"/>
      <c r="B38" s="258">
        <f>'İlişkili Taraf Açıklamaları-1'!B38</f>
        <v>0</v>
      </c>
      <c r="C38" s="58"/>
      <c r="D38" s="58"/>
      <c r="E38" s="289"/>
      <c r="F38" s="102"/>
      <c r="G38" s="102"/>
      <c r="H38" s="102"/>
    </row>
    <row r="39" spans="1:8" ht="15">
      <c r="A39" s="58"/>
      <c r="B39" s="258">
        <f>'İlişkili Taraf Açıklamaları-1'!B39</f>
        <v>0</v>
      </c>
      <c r="C39" s="58"/>
      <c r="D39" s="58"/>
      <c r="E39" s="289"/>
      <c r="F39" s="102"/>
      <c r="G39" s="102"/>
      <c r="H39" s="102"/>
    </row>
    <row r="40" spans="1:8" ht="15">
      <c r="A40" s="58"/>
      <c r="B40" s="258">
        <f>'İlişkili Taraf Açıklamaları-1'!B40</f>
        <v>0</v>
      </c>
      <c r="C40" s="58"/>
      <c r="D40" s="58"/>
      <c r="E40" s="289"/>
      <c r="F40" s="102"/>
      <c r="G40" s="102"/>
      <c r="H40" s="102"/>
    </row>
    <row r="41" spans="1:8" ht="15">
      <c r="A41" s="58"/>
      <c r="B41" s="258">
        <f>'İlişkili Taraf Açıklamaları-1'!B41</f>
        <v>0</v>
      </c>
      <c r="C41" s="58"/>
      <c r="D41" s="58"/>
      <c r="E41" s="289"/>
      <c r="F41" s="102"/>
      <c r="G41" s="102"/>
      <c r="H41" s="102"/>
    </row>
    <row r="42" spans="1:8" ht="15">
      <c r="A42" s="58"/>
      <c r="B42" s="258">
        <f>'İlişkili Taraf Açıklamaları-1'!B42</f>
        <v>0</v>
      </c>
      <c r="C42" s="58"/>
      <c r="D42" s="58"/>
      <c r="E42" s="289"/>
      <c r="F42" s="102"/>
      <c r="G42" s="102"/>
      <c r="H42" s="102"/>
    </row>
    <row r="43" spans="1:8" ht="15">
      <c r="A43" s="58"/>
      <c r="B43" s="258">
        <f>'İlişkili Taraf Açıklamaları-1'!B43</f>
        <v>0</v>
      </c>
      <c r="C43" s="58"/>
      <c r="D43" s="58"/>
      <c r="E43" s="289"/>
      <c r="F43" s="102"/>
      <c r="G43" s="102"/>
      <c r="H43" s="102"/>
    </row>
    <row r="44" spans="1:8" ht="15">
      <c r="A44" s="58"/>
      <c r="B44" s="258">
        <f>'İlişkili Taraf Açıklamaları-1'!B44</f>
        <v>0</v>
      </c>
      <c r="C44" s="58"/>
      <c r="D44" s="58"/>
      <c r="E44" s="289"/>
      <c r="F44" s="102"/>
      <c r="G44" s="102"/>
      <c r="H44" s="102"/>
    </row>
    <row r="45" spans="1:8" ht="15">
      <c r="A45" s="58"/>
      <c r="B45" s="258">
        <f>'İlişkili Taraf Açıklamaları-1'!B45</f>
        <v>0</v>
      </c>
      <c r="C45" s="58"/>
      <c r="D45" s="58"/>
      <c r="E45" s="289"/>
      <c r="F45" s="103"/>
      <c r="G45" s="103"/>
      <c r="H45" s="103"/>
    </row>
    <row r="46" spans="1:8" ht="15">
      <c r="A46" s="58"/>
      <c r="B46" s="288" t="s">
        <v>277</v>
      </c>
      <c r="C46" s="58"/>
      <c r="D46" s="58"/>
      <c r="E46" s="281"/>
      <c r="F46" s="103"/>
      <c r="G46" s="103"/>
      <c r="H46" s="103"/>
    </row>
    <row r="47" spans="1:8" ht="15">
      <c r="A47" s="58"/>
      <c r="B47" s="258">
        <f>'İlişkili Taraf Açıklamaları-1'!B47</f>
        <v>0</v>
      </c>
      <c r="C47" s="290"/>
      <c r="D47" s="290"/>
      <c r="E47" s="289"/>
      <c r="F47" s="102"/>
      <c r="G47" s="102"/>
      <c r="H47" s="102"/>
    </row>
    <row r="48" spans="1:8" ht="15">
      <c r="A48" s="58"/>
      <c r="B48" s="258">
        <f>'İlişkili Taraf Açıklamaları-1'!B48</f>
        <v>0</v>
      </c>
      <c r="C48" s="290"/>
      <c r="D48" s="290"/>
      <c r="E48" s="289"/>
      <c r="F48" s="102"/>
      <c r="G48" s="102"/>
      <c r="H48" s="102"/>
    </row>
    <row r="49" spans="1:8" ht="15">
      <c r="A49" s="58"/>
      <c r="B49" s="258">
        <f>'İlişkili Taraf Açıklamaları-1'!B49</f>
        <v>0</v>
      </c>
      <c r="C49" s="290"/>
      <c r="D49" s="290"/>
      <c r="E49" s="289"/>
      <c r="F49" s="102"/>
      <c r="G49" s="102"/>
      <c r="H49" s="102"/>
    </row>
    <row r="50" spans="1:8" ht="15">
      <c r="A50" s="58"/>
      <c r="B50" s="258">
        <f>'İlişkili Taraf Açıklamaları-1'!B50</f>
        <v>0</v>
      </c>
      <c r="C50" s="290"/>
      <c r="D50" s="290"/>
      <c r="E50" s="289"/>
      <c r="F50" s="102"/>
      <c r="G50" s="102"/>
      <c r="H50" s="102"/>
    </row>
    <row r="51" spans="1:8" ht="15">
      <c r="A51" s="58"/>
      <c r="B51" s="258">
        <f>'İlişkili Taraf Açıklamaları-1'!B51</f>
        <v>0</v>
      </c>
      <c r="C51" s="290"/>
      <c r="D51" s="290"/>
      <c r="E51" s="289"/>
      <c r="F51" s="102"/>
      <c r="G51" s="102"/>
      <c r="H51" s="102"/>
    </row>
    <row r="52" spans="1:8" ht="15">
      <c r="A52" s="58"/>
      <c r="B52" s="258">
        <f>'İlişkili Taraf Açıklamaları-1'!B52</f>
        <v>0</v>
      </c>
      <c r="C52" s="290"/>
      <c r="D52" s="290"/>
      <c r="E52" s="289"/>
      <c r="F52" s="102"/>
      <c r="G52" s="102"/>
      <c r="H52" s="102"/>
    </row>
    <row r="53" spans="1:8" ht="15">
      <c r="A53" s="58"/>
      <c r="B53" s="258">
        <f>'İlişkili Taraf Açıklamaları-1'!B53</f>
        <v>0</v>
      </c>
      <c r="C53" s="290"/>
      <c r="D53" s="290"/>
      <c r="E53" s="289"/>
      <c r="F53" s="102"/>
      <c r="G53" s="102"/>
      <c r="H53" s="102"/>
    </row>
    <row r="54" spans="1:8" ht="15">
      <c r="A54" s="58"/>
      <c r="B54" s="258">
        <f>'İlişkili Taraf Açıklamaları-1'!B54</f>
        <v>0</v>
      </c>
      <c r="C54" s="290"/>
      <c r="D54" s="290"/>
      <c r="E54" s="289"/>
      <c r="F54" s="102"/>
      <c r="G54" s="102"/>
      <c r="H54" s="102"/>
    </row>
    <row r="55" spans="1:8" ht="15">
      <c r="A55" s="58"/>
      <c r="B55" s="258">
        <f>'İlişkili Taraf Açıklamaları-1'!B55</f>
        <v>0</v>
      </c>
      <c r="C55" s="290"/>
      <c r="D55" s="290"/>
      <c r="E55" s="289"/>
      <c r="F55" s="102"/>
      <c r="G55" s="102"/>
      <c r="H55" s="102"/>
    </row>
    <row r="56" spans="1:8" ht="15">
      <c r="A56" s="58"/>
      <c r="B56" s="258">
        <f>'İlişkili Taraf Açıklamaları-1'!B56</f>
        <v>0</v>
      </c>
      <c r="C56" s="290"/>
      <c r="D56" s="290"/>
      <c r="E56" s="289"/>
      <c r="F56" s="103"/>
      <c r="G56" s="103"/>
      <c r="H56" s="103"/>
    </row>
    <row r="57" spans="1:8" ht="15">
      <c r="A57" s="58"/>
      <c r="B57" s="258">
        <f>'İlişkili Taraf Açıklamaları-1'!B57</f>
        <v>0</v>
      </c>
      <c r="C57" s="290"/>
      <c r="D57" s="290"/>
      <c r="E57" s="289"/>
      <c r="F57" s="103"/>
      <c r="G57" s="103"/>
      <c r="H57" s="103"/>
    </row>
    <row r="58" spans="1:8" ht="15">
      <c r="A58" s="58"/>
      <c r="B58" s="258">
        <f>'İlişkili Taraf Açıklamaları-1'!B58</f>
        <v>0</v>
      </c>
      <c r="C58" s="290"/>
      <c r="D58" s="290"/>
      <c r="E58" s="289"/>
      <c r="F58" s="103"/>
      <c r="G58" s="103"/>
      <c r="H58" s="103"/>
    </row>
    <row r="59" spans="1:8" ht="15">
      <c r="A59" s="58"/>
      <c r="B59" s="258">
        <f>'İlişkili Taraf Açıklamaları-1'!B59</f>
        <v>0</v>
      </c>
      <c r="C59" s="290"/>
      <c r="D59" s="290"/>
      <c r="E59" s="289"/>
      <c r="F59" s="103"/>
      <c r="G59" s="103"/>
      <c r="H59" s="103"/>
    </row>
    <row r="60" spans="2:15" s="42" customFormat="1" ht="15">
      <c r="B60" s="258">
        <f>'İlişkili Taraf Açıklamaları-1'!B60</f>
        <v>0</v>
      </c>
      <c r="C60" s="291"/>
      <c r="D60" s="291"/>
      <c r="E60" s="292"/>
      <c r="F60" s="103"/>
      <c r="G60" s="68"/>
      <c r="H60" s="103"/>
      <c r="I60" s="46"/>
      <c r="J60" s="46"/>
      <c r="K60" s="46"/>
      <c r="L60" s="46"/>
      <c r="M60" s="46"/>
      <c r="N60" s="46"/>
      <c r="O60" s="46"/>
    </row>
    <row r="61" spans="2:15" s="42" customFormat="1" ht="15.75" thickBot="1">
      <c r="B61" s="97"/>
      <c r="C61" s="98"/>
      <c r="D61" s="99"/>
      <c r="E61" s="286"/>
      <c r="F61" s="103"/>
      <c r="G61" s="68"/>
      <c r="H61" s="103"/>
      <c r="I61" s="46"/>
      <c r="J61" s="46"/>
      <c r="K61" s="46"/>
      <c r="L61" s="46"/>
      <c r="M61" s="46"/>
      <c r="N61" s="46"/>
      <c r="O61" s="46"/>
    </row>
    <row r="63" spans="1:8" ht="54.75" customHeight="1">
      <c r="A63" s="46"/>
      <c r="B63" s="442" t="s">
        <v>246</v>
      </c>
      <c r="C63" s="442"/>
      <c r="D63" s="442"/>
      <c r="E63" s="442"/>
      <c r="F63" s="46"/>
      <c r="G63" s="46"/>
      <c r="H63" s="46"/>
    </row>
    <row r="64" spans="1:8" ht="15">
      <c r="A64" s="46"/>
      <c r="B64" s="53"/>
      <c r="C64" s="46"/>
      <c r="D64" s="46"/>
      <c r="E64" s="46"/>
      <c r="F64" s="46"/>
      <c r="G64" s="46"/>
      <c r="H64" s="46"/>
    </row>
    <row r="66" ht="15.75" thickBot="1"/>
    <row r="67" spans="2:9" ht="15">
      <c r="B67" s="411" t="s">
        <v>415</v>
      </c>
      <c r="C67" s="412"/>
      <c r="D67" s="412"/>
      <c r="E67" s="412"/>
      <c r="F67" s="424"/>
      <c r="G67" s="424"/>
      <c r="H67" s="424"/>
      <c r="I67" s="414"/>
    </row>
    <row r="68" spans="2:10" ht="15">
      <c r="B68" s="413" t="s">
        <v>430</v>
      </c>
      <c r="C68" s="412" t="s">
        <v>425</v>
      </c>
      <c r="D68" s="412"/>
      <c r="E68" s="412"/>
      <c r="F68" s="412" t="s">
        <v>426</v>
      </c>
      <c r="G68" s="414"/>
      <c r="H68" s="424"/>
      <c r="I68" s="424"/>
      <c r="J68" s="70"/>
    </row>
    <row r="69" spans="2:5" ht="15">
      <c r="B69" s="2"/>
      <c r="C69"/>
      <c r="D69"/>
      <c r="E69"/>
    </row>
  </sheetData>
  <sheetProtection insertRows="0"/>
  <mergeCells count="2">
    <mergeCell ref="D8:E8"/>
    <mergeCell ref="B63:E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6"/>
  <sheetViews>
    <sheetView showGridLines="0" zoomScale="80" zoomScaleNormal="80" zoomScalePageLayoutView="0" workbookViewId="0" topLeftCell="A1">
      <selection activeCell="A31" sqref="A31:IV31"/>
    </sheetView>
  </sheetViews>
  <sheetFormatPr defaultColWidth="9.140625" defaultRowHeight="15"/>
  <cols>
    <col min="1" max="1" width="9.140625" style="106" customWidth="1"/>
    <col min="2" max="2" width="37.28125" style="106" customWidth="1"/>
    <col min="3" max="3" width="4.7109375" style="106" customWidth="1"/>
    <col min="4" max="4" width="11.00390625" style="106" customWidth="1"/>
    <col min="5" max="5" width="2.140625" style="106" customWidth="1"/>
    <col min="6" max="6" width="17.8515625" style="106" customWidth="1"/>
    <col min="7" max="7" width="2.00390625" style="106" customWidth="1"/>
    <col min="8" max="8" width="17.00390625" style="106" customWidth="1"/>
    <col min="9" max="9" width="2.00390625" style="106" customWidth="1"/>
    <col min="10" max="10" width="13.421875" style="106" customWidth="1"/>
    <col min="11" max="11" width="2.00390625" style="106" customWidth="1"/>
    <col min="12" max="12" width="11.421875" style="106" customWidth="1"/>
    <col min="13" max="13" width="2.140625" style="106" customWidth="1"/>
    <col min="14" max="14" width="25.7109375" style="106" customWidth="1"/>
    <col min="15" max="15" width="3.140625" style="106" customWidth="1"/>
    <col min="16" max="16" width="28.7109375" style="106" customWidth="1"/>
    <col min="17" max="17" width="2.28125" style="106" customWidth="1"/>
    <col min="18" max="16384" width="9.140625" style="106" customWidth="1"/>
  </cols>
  <sheetData>
    <row r="1" ht="15"/>
    <row r="2" ht="15"/>
    <row r="3" ht="15"/>
    <row r="4" ht="15.75" thickBot="1">
      <c r="B4" s="45" t="s">
        <v>289</v>
      </c>
    </row>
    <row r="5" spans="2:17" ht="15"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2:17" ht="15"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17" ht="15">
      <c r="B7" s="110"/>
      <c r="C7" s="111"/>
      <c r="D7" s="111"/>
      <c r="E7" s="111"/>
      <c r="F7" s="111"/>
      <c r="G7" s="111"/>
      <c r="H7" s="115"/>
      <c r="I7" s="115"/>
      <c r="J7" s="115"/>
      <c r="K7" s="115"/>
      <c r="L7" s="115"/>
      <c r="M7" s="115"/>
      <c r="N7" s="115"/>
      <c r="O7" s="115"/>
      <c r="P7" s="115"/>
      <c r="Q7" s="112"/>
    </row>
    <row r="8" spans="2:17" ht="28.5" customHeight="1">
      <c r="B8" s="113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2"/>
    </row>
    <row r="9" spans="2:17" ht="15" customHeight="1">
      <c r="B9" s="443"/>
      <c r="C9" s="116"/>
      <c r="D9" s="293"/>
      <c r="E9" s="197"/>
      <c r="F9" s="293"/>
      <c r="G9" s="197"/>
      <c r="H9" s="293"/>
      <c r="I9" s="197"/>
      <c r="J9" s="293"/>
      <c r="K9" s="197"/>
      <c r="L9" s="293"/>
      <c r="M9" s="197"/>
      <c r="N9" s="197"/>
      <c r="O9" s="197"/>
      <c r="P9" s="197"/>
      <c r="Q9" s="112"/>
    </row>
    <row r="10" spans="2:17" ht="53.25" customHeight="1">
      <c r="B10" s="443"/>
      <c r="C10" s="116"/>
      <c r="D10" s="295" t="s">
        <v>320</v>
      </c>
      <c r="E10" s="197"/>
      <c r="F10" s="295" t="s">
        <v>288</v>
      </c>
      <c r="G10" s="197"/>
      <c r="H10" s="295" t="s">
        <v>285</v>
      </c>
      <c r="I10" s="197"/>
      <c r="J10" s="295" t="s">
        <v>286</v>
      </c>
      <c r="K10" s="197"/>
      <c r="L10" s="295" t="s">
        <v>287</v>
      </c>
      <c r="M10" s="197"/>
      <c r="N10" s="294" t="s">
        <v>319</v>
      </c>
      <c r="O10" s="294"/>
      <c r="P10" s="294" t="s">
        <v>322</v>
      </c>
      <c r="Q10" s="112"/>
    </row>
    <row r="11" spans="2:17" ht="17.25">
      <c r="B11" s="198"/>
      <c r="C11" s="116"/>
      <c r="D11" s="293"/>
      <c r="E11" s="197"/>
      <c r="F11" s="293"/>
      <c r="G11" s="197"/>
      <c r="H11" s="293"/>
      <c r="I11" s="197"/>
      <c r="J11" s="293"/>
      <c r="K11" s="197"/>
      <c r="L11" s="293"/>
      <c r="M11" s="197"/>
      <c r="N11" s="294"/>
      <c r="O11" s="294"/>
      <c r="P11" s="294"/>
      <c r="Q11" s="112"/>
    </row>
    <row r="12" spans="2:17" ht="15.75" thickBot="1">
      <c r="B12" s="117" t="s">
        <v>413</v>
      </c>
      <c r="C12" s="111"/>
      <c r="D12" s="349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</row>
    <row r="13" spans="2:17" ht="15.75" thickTop="1">
      <c r="B13" s="117"/>
      <c r="C13" s="111"/>
      <c r="D13" s="197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</row>
    <row r="14" spans="2:17" ht="15.75" thickBot="1">
      <c r="B14" s="110" t="s">
        <v>280</v>
      </c>
      <c r="C14" s="111"/>
      <c r="D14" s="297">
        <f>COUNT(D15:D19)</f>
        <v>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</row>
    <row r="15" spans="2:17" ht="15.75" thickTop="1">
      <c r="B15" s="110"/>
      <c r="C15" s="111"/>
      <c r="D15" s="350"/>
      <c r="E15" s="111"/>
      <c r="F15" s="354"/>
      <c r="G15" s="111"/>
      <c r="H15" s="354"/>
      <c r="I15" s="111"/>
      <c r="J15" s="354"/>
      <c r="K15" s="111"/>
      <c r="L15" s="354"/>
      <c r="M15" s="111"/>
      <c r="N15" s="355" t="s">
        <v>321</v>
      </c>
      <c r="O15" s="296"/>
      <c r="P15"/>
      <c r="Q15" s="112"/>
    </row>
    <row r="16" spans="2:17" ht="15">
      <c r="B16" s="110"/>
      <c r="C16" s="111"/>
      <c r="D16" s="350"/>
      <c r="E16" s="111"/>
      <c r="F16" s="354"/>
      <c r="G16" s="111"/>
      <c r="H16" s="354"/>
      <c r="I16" s="111"/>
      <c r="J16" s="354"/>
      <c r="K16" s="111"/>
      <c r="L16" s="354"/>
      <c r="M16" s="111"/>
      <c r="N16" s="355" t="s">
        <v>321</v>
      </c>
      <c r="O16" s="296"/>
      <c r="P16"/>
      <c r="Q16" s="112"/>
    </row>
    <row r="17" spans="2:17" ht="15">
      <c r="B17" s="110"/>
      <c r="C17" s="111"/>
      <c r="D17" s="350"/>
      <c r="E17" s="111"/>
      <c r="F17" s="354"/>
      <c r="G17" s="111"/>
      <c r="H17" s="354"/>
      <c r="I17" s="111"/>
      <c r="J17" s="354"/>
      <c r="K17" s="111"/>
      <c r="L17" s="354"/>
      <c r="M17" s="111"/>
      <c r="N17" s="355" t="s">
        <v>321</v>
      </c>
      <c r="O17" s="296"/>
      <c r="P17"/>
      <c r="Q17" s="112"/>
    </row>
    <row r="18" spans="2:17" ht="15">
      <c r="B18" s="110"/>
      <c r="C18" s="111"/>
      <c r="D18" s="350"/>
      <c r="E18" s="111"/>
      <c r="F18" s="354"/>
      <c r="G18" s="111"/>
      <c r="H18" s="354"/>
      <c r="I18" s="111"/>
      <c r="J18" s="354"/>
      <c r="K18" s="111"/>
      <c r="L18" s="354"/>
      <c r="M18" s="111"/>
      <c r="N18" s="355" t="s">
        <v>321</v>
      </c>
      <c r="O18" s="296"/>
      <c r="P18"/>
      <c r="Q18" s="112"/>
    </row>
    <row r="19" spans="2:17" ht="15">
      <c r="B19" s="117"/>
      <c r="C19" s="111"/>
      <c r="D19" s="351"/>
      <c r="E19" s="111"/>
      <c r="F19" s="354"/>
      <c r="G19" s="111"/>
      <c r="H19" s="354"/>
      <c r="I19" s="111"/>
      <c r="J19" s="354"/>
      <c r="K19" s="111"/>
      <c r="L19" s="354"/>
      <c r="M19" s="111"/>
      <c r="N19" s="355" t="s">
        <v>321</v>
      </c>
      <c r="O19" s="296"/>
      <c r="P19"/>
      <c r="Q19" s="112"/>
    </row>
    <row r="20" spans="2:17" ht="15.75" thickBot="1">
      <c r="B20" s="110" t="s">
        <v>284</v>
      </c>
      <c r="C20" s="111"/>
      <c r="D20" s="297">
        <f>COUNT(D21:D25)</f>
        <v>0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2:17" ht="15.75" thickTop="1">
      <c r="B21" s="110"/>
      <c r="C21" s="111"/>
      <c r="D21" s="352"/>
      <c r="E21" s="111"/>
      <c r="F21" s="354"/>
      <c r="G21" s="111"/>
      <c r="H21" s="354"/>
      <c r="I21" s="111"/>
      <c r="J21" s="354"/>
      <c r="K21" s="111"/>
      <c r="L21" s="354"/>
      <c r="M21" s="111"/>
      <c r="N21" s="111"/>
      <c r="O21" s="111"/>
      <c r="P21" s="355" t="s">
        <v>321</v>
      </c>
      <c r="Q21" s="112"/>
    </row>
    <row r="22" spans="2:17" ht="15">
      <c r="B22" s="110"/>
      <c r="C22" s="111"/>
      <c r="D22" s="350"/>
      <c r="E22" s="111"/>
      <c r="F22" s="354"/>
      <c r="G22" s="111"/>
      <c r="H22" s="354"/>
      <c r="I22" s="111"/>
      <c r="J22" s="354"/>
      <c r="K22" s="111"/>
      <c r="L22" s="354"/>
      <c r="M22" s="111"/>
      <c r="N22" s="111"/>
      <c r="O22" s="111"/>
      <c r="P22" s="355" t="s">
        <v>321</v>
      </c>
      <c r="Q22" s="112"/>
    </row>
    <row r="23" spans="2:17" ht="15">
      <c r="B23" s="110"/>
      <c r="C23" s="111"/>
      <c r="D23" s="350"/>
      <c r="E23" s="111"/>
      <c r="F23" s="354"/>
      <c r="G23" s="111"/>
      <c r="H23" s="354"/>
      <c r="I23" s="111"/>
      <c r="J23" s="354"/>
      <c r="K23" s="111"/>
      <c r="L23" s="354"/>
      <c r="M23" s="111"/>
      <c r="N23" s="111"/>
      <c r="O23" s="111"/>
      <c r="P23" s="355" t="s">
        <v>321</v>
      </c>
      <c r="Q23" s="112"/>
    </row>
    <row r="24" spans="2:17" ht="15">
      <c r="B24" s="110"/>
      <c r="C24" s="111"/>
      <c r="D24" s="350"/>
      <c r="E24" s="111"/>
      <c r="F24" s="354"/>
      <c r="G24" s="111"/>
      <c r="H24" s="354"/>
      <c r="I24" s="111"/>
      <c r="J24" s="354"/>
      <c r="K24" s="111"/>
      <c r="L24" s="354"/>
      <c r="M24" s="111"/>
      <c r="N24" s="111"/>
      <c r="O24" s="111"/>
      <c r="P24" s="355" t="s">
        <v>321</v>
      </c>
      <c r="Q24" s="112"/>
    </row>
    <row r="25" spans="2:17" ht="15">
      <c r="B25" s="110"/>
      <c r="C25" s="111"/>
      <c r="D25" s="353"/>
      <c r="E25" s="111"/>
      <c r="F25" s="354"/>
      <c r="G25" s="111"/>
      <c r="H25" s="354"/>
      <c r="I25" s="111"/>
      <c r="J25" s="354"/>
      <c r="K25" s="111"/>
      <c r="L25" s="354"/>
      <c r="M25" s="111"/>
      <c r="N25" s="111"/>
      <c r="O25" s="111"/>
      <c r="P25" s="355" t="s">
        <v>321</v>
      </c>
      <c r="Q25" s="112"/>
    </row>
    <row r="26" spans="2:17" ht="15.75" thickBot="1">
      <c r="B26" s="117" t="s">
        <v>414</v>
      </c>
      <c r="C26" s="111"/>
      <c r="D26" s="298">
        <f>D12+D14-D20</f>
        <v>0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</row>
    <row r="27" spans="2:17" ht="16.5" thickBot="1" thickTop="1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</row>
    <row r="29" ht="15.75" thickBot="1">
      <c r="B29"/>
    </row>
    <row r="30" spans="2:8" ht="15">
      <c r="B30" s="411" t="s">
        <v>415</v>
      </c>
      <c r="C30" s="415"/>
      <c r="D30" s="415"/>
      <c r="E30" s="415"/>
      <c r="F30" s="425"/>
      <c r="G30" s="425"/>
      <c r="H30" s="425"/>
    </row>
    <row r="31" spans="2:14" ht="15">
      <c r="B31" s="413" t="s">
        <v>430</v>
      </c>
      <c r="C31" s="415"/>
      <c r="D31" s="415"/>
      <c r="E31" s="415"/>
      <c r="F31" s="415"/>
      <c r="H31" s="425"/>
      <c r="N31" s="416" t="s">
        <v>427</v>
      </c>
    </row>
    <row r="32" spans="2:5" ht="15">
      <c r="B32" s="2"/>
      <c r="C32"/>
      <c r="D32"/>
      <c r="E32"/>
    </row>
    <row r="33" ht="15">
      <c r="B33"/>
    </row>
    <row r="41" spans="2:4" ht="15" hidden="1">
      <c r="B41" s="106" t="s">
        <v>321</v>
      </c>
      <c r="D41" s="106" t="s">
        <v>321</v>
      </c>
    </row>
    <row r="42" spans="2:4" ht="15" hidden="1">
      <c r="B42" s="106" t="s">
        <v>281</v>
      </c>
      <c r="D42" s="106" t="s">
        <v>323</v>
      </c>
    </row>
    <row r="43" spans="2:4" ht="15" hidden="1">
      <c r="B43" s="106" t="s">
        <v>282</v>
      </c>
      <c r="D43" s="106" t="s">
        <v>324</v>
      </c>
    </row>
    <row r="44" spans="2:4" ht="15" hidden="1">
      <c r="B44" s="106" t="s">
        <v>283</v>
      </c>
      <c r="D44" s="106" t="s">
        <v>326</v>
      </c>
    </row>
    <row r="45" spans="2:4" ht="15" hidden="1">
      <c r="B45" s="106" t="s">
        <v>327</v>
      </c>
      <c r="D45" s="106" t="s">
        <v>325</v>
      </c>
    </row>
    <row r="46" ht="15" hidden="1">
      <c r="D46" s="106" t="s">
        <v>327</v>
      </c>
    </row>
    <row r="47" ht="15" hidden="1"/>
  </sheetData>
  <sheetProtection insertRows="0"/>
  <mergeCells count="1">
    <mergeCell ref="B9:B10"/>
  </mergeCells>
  <dataValidations count="2">
    <dataValidation type="list" allowBlank="1" showInputMessage="1" showErrorMessage="1" sqref="N15:O19">
      <formula1>$B$41:$B$47</formula1>
    </dataValidation>
    <dataValidation type="list" allowBlank="1" showInputMessage="1" showErrorMessage="1" sqref="P21:P25">
      <formula1>$D$41:$D$46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42"/>
  <sheetViews>
    <sheetView showGridLines="0" zoomScale="80" zoomScaleNormal="80" workbookViewId="0" topLeftCell="A1">
      <selection activeCell="A6" sqref="A6"/>
    </sheetView>
  </sheetViews>
  <sheetFormatPr defaultColWidth="9.140625" defaultRowHeight="15"/>
  <cols>
    <col min="1" max="1" width="30.00390625" style="106" customWidth="1"/>
    <col min="2" max="2" width="4.7109375" style="106" customWidth="1"/>
    <col min="3" max="3" width="9.57421875" style="106" customWidth="1"/>
    <col min="4" max="4" width="1.7109375" style="106" customWidth="1"/>
    <col min="5" max="5" width="11.28125" style="106" customWidth="1"/>
    <col min="6" max="6" width="13.7109375" style="106" customWidth="1"/>
    <col min="7" max="7" width="2.00390625" style="106" customWidth="1"/>
    <col min="8" max="8" width="19.28125" style="106" customWidth="1"/>
    <col min="9" max="9" width="19.00390625" style="106" customWidth="1"/>
    <col min="10" max="10" width="15.57421875" style="106" customWidth="1"/>
    <col min="11" max="11" width="1.28515625" style="106" customWidth="1"/>
    <col min="12" max="12" width="10.00390625" style="106" customWidth="1"/>
    <col min="13" max="13" width="1.28515625" style="106" customWidth="1"/>
    <col min="14" max="14" width="14.8515625" style="106" customWidth="1"/>
    <col min="15" max="15" width="12.28125" style="106" customWidth="1"/>
    <col min="16" max="16" width="1.421875" style="106" customWidth="1"/>
    <col min="17" max="17" width="10.57421875" style="106" customWidth="1"/>
    <col min="18" max="18" width="1.7109375" style="106" customWidth="1"/>
    <col min="19" max="19" width="11.140625" style="106" customWidth="1"/>
    <col min="20" max="20" width="1.421875" style="106" customWidth="1"/>
    <col min="21" max="21" width="10.00390625" style="106" customWidth="1"/>
    <col min="22" max="22" width="1.421875" style="106" customWidth="1"/>
    <col min="23" max="23" width="8.00390625" style="106" customWidth="1"/>
    <col min="24" max="24" width="2.28125" style="106" customWidth="1"/>
    <col min="25" max="16384" width="9.140625" style="106" customWidth="1"/>
  </cols>
  <sheetData>
    <row r="1" ht="15"/>
    <row r="2" ht="15"/>
    <row r="3" ht="15"/>
    <row r="4" ht="15.75" thickBot="1">
      <c r="A4" s="45" t="s">
        <v>290</v>
      </c>
    </row>
    <row r="5" spans="1:24" ht="1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</row>
    <row r="6" spans="1:24" ht="1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</row>
    <row r="7" spans="1:24" ht="1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</row>
    <row r="8" spans="1:24" ht="28.5" customHeight="1">
      <c r="A8" s="113"/>
      <c r="B8" s="114"/>
      <c r="C8" s="115"/>
      <c r="D8" s="115"/>
      <c r="E8" s="115"/>
      <c r="F8" s="115"/>
      <c r="G8" s="115"/>
      <c r="H8" s="444" t="s">
        <v>267</v>
      </c>
      <c r="I8" s="444"/>
      <c r="J8" s="444"/>
      <c r="K8" s="444"/>
      <c r="L8" s="444"/>
      <c r="M8" s="123"/>
      <c r="N8" s="305"/>
      <c r="O8" s="115"/>
      <c r="P8" s="115"/>
      <c r="Q8" s="115"/>
      <c r="R8" s="115"/>
      <c r="S8" s="115"/>
      <c r="T8" s="115"/>
      <c r="U8" s="115"/>
      <c r="V8" s="115"/>
      <c r="W8" s="115"/>
      <c r="X8" s="112"/>
    </row>
    <row r="9" spans="1:24" s="302" customFormat="1" ht="48.75" customHeight="1">
      <c r="A9" s="300"/>
      <c r="B9" s="301"/>
      <c r="C9" s="303" t="s">
        <v>36</v>
      </c>
      <c r="D9" s="294"/>
      <c r="E9" s="303" t="s">
        <v>38</v>
      </c>
      <c r="F9" s="303" t="s">
        <v>332</v>
      </c>
      <c r="G9" s="294"/>
      <c r="H9" s="303" t="s">
        <v>210</v>
      </c>
      <c r="I9" s="303" t="s">
        <v>209</v>
      </c>
      <c r="J9" s="303" t="s">
        <v>40</v>
      </c>
      <c r="K9" s="294"/>
      <c r="L9" s="294" t="s">
        <v>39</v>
      </c>
      <c r="M9" s="294"/>
      <c r="N9" s="306" t="s">
        <v>41</v>
      </c>
      <c r="O9" s="303" t="s">
        <v>331</v>
      </c>
      <c r="P9" s="294"/>
      <c r="Q9" s="303" t="s">
        <v>330</v>
      </c>
      <c r="R9" s="294"/>
      <c r="S9" s="303" t="s">
        <v>37</v>
      </c>
      <c r="T9" s="294"/>
      <c r="U9" s="303" t="s">
        <v>44</v>
      </c>
      <c r="V9" s="294"/>
      <c r="W9" s="303" t="s">
        <v>268</v>
      </c>
      <c r="X9" s="304"/>
    </row>
    <row r="10" spans="1:24" ht="15">
      <c r="A10" s="117" t="s">
        <v>291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/>
    </row>
    <row r="11" spans="1:24" ht="15">
      <c r="A11" s="117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307"/>
      <c r="X11" s="112"/>
    </row>
    <row r="12" spans="1:24" ht="15">
      <c r="A12" s="110" t="s">
        <v>329</v>
      </c>
      <c r="B12" s="111"/>
      <c r="C12" s="318"/>
      <c r="D12" s="319"/>
      <c r="E12" s="318"/>
      <c r="F12" s="318"/>
      <c r="G12" s="319"/>
      <c r="H12" s="318"/>
      <c r="I12" s="318"/>
      <c r="J12" s="318"/>
      <c r="K12" s="319"/>
      <c r="L12" s="318"/>
      <c r="M12" s="319"/>
      <c r="N12" s="318"/>
      <c r="O12" s="318"/>
      <c r="P12" s="319"/>
      <c r="Q12" s="320"/>
      <c r="R12" s="319"/>
      <c r="S12" s="321">
        <f aca="true" t="shared" si="0" ref="S12:S20">SUM(C12:Q12)</f>
        <v>0</v>
      </c>
      <c r="T12" s="319"/>
      <c r="U12" s="320"/>
      <c r="V12" s="319"/>
      <c r="W12" s="321">
        <f>S12+U12</f>
        <v>0</v>
      </c>
      <c r="X12" s="308"/>
    </row>
    <row r="13" spans="1:24" ht="15">
      <c r="A13" s="110" t="s">
        <v>269</v>
      </c>
      <c r="B13" s="111"/>
      <c r="C13" s="318"/>
      <c r="D13" s="319"/>
      <c r="E13" s="318"/>
      <c r="F13" s="318"/>
      <c r="G13" s="319"/>
      <c r="H13" s="318"/>
      <c r="I13" s="318"/>
      <c r="J13" s="318"/>
      <c r="K13" s="319"/>
      <c r="L13" s="318"/>
      <c r="M13" s="319"/>
      <c r="N13" s="318"/>
      <c r="O13" s="318"/>
      <c r="P13" s="319"/>
      <c r="Q13" s="318"/>
      <c r="R13" s="319"/>
      <c r="S13" s="321">
        <f t="shared" si="0"/>
        <v>0</v>
      </c>
      <c r="T13" s="319"/>
      <c r="U13" s="318"/>
      <c r="V13" s="319"/>
      <c r="W13" s="321">
        <f aca="true" t="shared" si="1" ref="W13:W20">S13+U13</f>
        <v>0</v>
      </c>
      <c r="X13" s="308"/>
    </row>
    <row r="14" spans="1:24" ht="15">
      <c r="A14" s="119" t="s">
        <v>270</v>
      </c>
      <c r="B14" s="111"/>
      <c r="C14" s="323">
        <f>SUM(C12:C13)</f>
        <v>0</v>
      </c>
      <c r="D14" s="319"/>
      <c r="E14" s="323">
        <f>SUM(E12:E13)</f>
        <v>0</v>
      </c>
      <c r="F14" s="323">
        <f>SUM(F12:F13)</f>
        <v>0</v>
      </c>
      <c r="G14" s="319"/>
      <c r="H14" s="323">
        <f>SUM(H12:H13)</f>
        <v>0</v>
      </c>
      <c r="I14" s="323">
        <f>SUM(I12:I13)</f>
        <v>0</v>
      </c>
      <c r="J14" s="323">
        <f>SUM(J12:J13)</f>
        <v>0</v>
      </c>
      <c r="K14" s="319"/>
      <c r="L14" s="323">
        <f>SUM(L12:L13)</f>
        <v>0</v>
      </c>
      <c r="M14" s="319"/>
      <c r="N14" s="323">
        <f>SUM(N12:N13)</f>
        <v>0</v>
      </c>
      <c r="O14" s="323">
        <f>SUM(O12:O13)</f>
        <v>0</v>
      </c>
      <c r="P14" s="319"/>
      <c r="Q14" s="323"/>
      <c r="R14" s="319"/>
      <c r="S14" s="321">
        <f t="shared" si="0"/>
        <v>0</v>
      </c>
      <c r="T14" s="319"/>
      <c r="U14" s="323"/>
      <c r="V14" s="319"/>
      <c r="W14" s="321">
        <f t="shared" si="1"/>
        <v>0</v>
      </c>
      <c r="X14" s="308"/>
    </row>
    <row r="15" spans="1:24" ht="15">
      <c r="A15" s="110" t="s">
        <v>272</v>
      </c>
      <c r="B15" s="111"/>
      <c r="C15" s="318"/>
      <c r="D15" s="319"/>
      <c r="E15" s="318"/>
      <c r="F15" s="318"/>
      <c r="G15" s="319"/>
      <c r="H15" s="318"/>
      <c r="I15" s="318"/>
      <c r="J15" s="318"/>
      <c r="K15" s="319"/>
      <c r="L15" s="318"/>
      <c r="M15" s="319"/>
      <c r="N15" s="318"/>
      <c r="O15" s="318"/>
      <c r="P15" s="319"/>
      <c r="Q15" s="318"/>
      <c r="R15" s="319"/>
      <c r="S15" s="321">
        <f t="shared" si="0"/>
        <v>0</v>
      </c>
      <c r="T15" s="319"/>
      <c r="U15" s="318"/>
      <c r="V15" s="319"/>
      <c r="W15" s="321">
        <f t="shared" si="1"/>
        <v>0</v>
      </c>
      <c r="X15" s="308"/>
    </row>
    <row r="16" spans="1:24" ht="15">
      <c r="A16" s="110" t="s">
        <v>271</v>
      </c>
      <c r="B16" s="111"/>
      <c r="C16" s="318"/>
      <c r="D16" s="319"/>
      <c r="E16" s="318"/>
      <c r="F16" s="318"/>
      <c r="G16" s="319"/>
      <c r="H16" s="318"/>
      <c r="I16" s="318"/>
      <c r="J16" s="318"/>
      <c r="K16" s="319"/>
      <c r="L16" s="318"/>
      <c r="M16" s="319"/>
      <c r="N16" s="318"/>
      <c r="O16" s="318"/>
      <c r="P16" s="319"/>
      <c r="Q16" s="318"/>
      <c r="R16" s="319"/>
      <c r="S16" s="321">
        <f t="shared" si="0"/>
        <v>0</v>
      </c>
      <c r="T16" s="319"/>
      <c r="U16" s="318"/>
      <c r="V16" s="319"/>
      <c r="W16" s="321">
        <f t="shared" si="1"/>
        <v>0</v>
      </c>
      <c r="X16" s="308"/>
    </row>
    <row r="17" spans="1:24" ht="45">
      <c r="A17" s="299" t="s">
        <v>328</v>
      </c>
      <c r="B17" s="111"/>
      <c r="C17" s="318"/>
      <c r="D17" s="319"/>
      <c r="E17" s="318"/>
      <c r="F17" s="318"/>
      <c r="G17" s="319"/>
      <c r="H17" s="318"/>
      <c r="I17" s="318"/>
      <c r="J17" s="318"/>
      <c r="K17" s="319"/>
      <c r="L17" s="318"/>
      <c r="M17" s="319"/>
      <c r="N17" s="318"/>
      <c r="O17" s="318"/>
      <c r="P17" s="319"/>
      <c r="Q17" s="318"/>
      <c r="R17" s="319"/>
      <c r="S17" s="321">
        <f t="shared" si="0"/>
        <v>0</v>
      </c>
      <c r="T17" s="319"/>
      <c r="U17" s="318"/>
      <c r="V17" s="319"/>
      <c r="W17" s="321">
        <f t="shared" si="1"/>
        <v>0</v>
      </c>
      <c r="X17" s="308"/>
    </row>
    <row r="18" spans="1:24" ht="15">
      <c r="A18" s="110" t="s">
        <v>276</v>
      </c>
      <c r="B18" s="111"/>
      <c r="C18" s="318"/>
      <c r="D18" s="319"/>
      <c r="E18" s="318"/>
      <c r="F18" s="318"/>
      <c r="G18" s="319"/>
      <c r="H18" s="318"/>
      <c r="I18" s="318"/>
      <c r="J18" s="318"/>
      <c r="K18" s="319"/>
      <c r="L18" s="318"/>
      <c r="M18" s="319"/>
      <c r="N18" s="318"/>
      <c r="O18" s="318"/>
      <c r="P18" s="319"/>
      <c r="Q18" s="318"/>
      <c r="R18" s="319"/>
      <c r="S18" s="321">
        <f t="shared" si="0"/>
        <v>0</v>
      </c>
      <c r="T18" s="319"/>
      <c r="U18" s="318"/>
      <c r="V18" s="319"/>
      <c r="W18" s="321">
        <f t="shared" si="1"/>
        <v>0</v>
      </c>
      <c r="X18" s="308"/>
    </row>
    <row r="19" spans="1:24" ht="15">
      <c r="A19" s="110" t="s">
        <v>333</v>
      </c>
      <c r="B19" s="111"/>
      <c r="C19" s="318"/>
      <c r="D19" s="319"/>
      <c r="E19" s="318"/>
      <c r="F19" s="318"/>
      <c r="G19" s="319"/>
      <c r="H19" s="318"/>
      <c r="I19" s="318"/>
      <c r="J19" s="318"/>
      <c r="K19" s="319"/>
      <c r="L19" s="318"/>
      <c r="M19" s="319"/>
      <c r="N19" s="318"/>
      <c r="O19" s="318"/>
      <c r="P19" s="319"/>
      <c r="Q19" s="318"/>
      <c r="R19" s="319"/>
      <c r="S19" s="321">
        <f t="shared" si="0"/>
        <v>0</v>
      </c>
      <c r="T19" s="319"/>
      <c r="U19" s="318"/>
      <c r="V19" s="319"/>
      <c r="W19" s="321">
        <f>S19+U19</f>
        <v>0</v>
      </c>
      <c r="X19" s="308"/>
    </row>
    <row r="20" spans="1:24" ht="15">
      <c r="A20" s="110" t="s">
        <v>178</v>
      </c>
      <c r="B20" s="111"/>
      <c r="C20" s="318"/>
      <c r="D20" s="319"/>
      <c r="E20" s="318"/>
      <c r="F20" s="318"/>
      <c r="G20" s="319"/>
      <c r="H20" s="318"/>
      <c r="I20" s="318"/>
      <c r="J20" s="318"/>
      <c r="K20" s="319"/>
      <c r="L20" s="318"/>
      <c r="M20" s="319"/>
      <c r="N20" s="318"/>
      <c r="O20" s="318"/>
      <c r="P20" s="319"/>
      <c r="Q20" s="318"/>
      <c r="R20" s="319"/>
      <c r="S20" s="321">
        <f t="shared" si="0"/>
        <v>0</v>
      </c>
      <c r="T20" s="319"/>
      <c r="U20" s="318"/>
      <c r="V20" s="319"/>
      <c r="W20" s="321">
        <f t="shared" si="1"/>
        <v>0</v>
      </c>
      <c r="X20" s="308"/>
    </row>
    <row r="21" spans="1:24" ht="15">
      <c r="A21" s="110"/>
      <c r="B21" s="111"/>
      <c r="C21" s="322"/>
      <c r="D21" s="322"/>
      <c r="E21" s="322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08"/>
    </row>
    <row r="22" spans="1:24" s="328" customFormat="1" ht="15.75" thickBot="1">
      <c r="A22" s="117" t="s">
        <v>292</v>
      </c>
      <c r="B22" s="324"/>
      <c r="C22" s="130">
        <f>C14+SUM(C15:C21)</f>
        <v>0</v>
      </c>
      <c r="D22" s="325"/>
      <c r="E22" s="130">
        <f>E14+SUM(E15:E21)</f>
        <v>0</v>
      </c>
      <c r="F22" s="130">
        <f>F14+SUM(F15:F21)</f>
        <v>0</v>
      </c>
      <c r="G22" s="326"/>
      <c r="H22" s="130">
        <f>H14+SUM(H15:H21)</f>
        <v>0</v>
      </c>
      <c r="I22" s="130">
        <f>I14+SUM(I15:I21)</f>
        <v>0</v>
      </c>
      <c r="J22" s="130">
        <f>J14+SUM(J15:J21)</f>
        <v>0</v>
      </c>
      <c r="K22" s="326"/>
      <c r="L22" s="130">
        <f>L14+SUM(L15:L21)</f>
        <v>0</v>
      </c>
      <c r="M22" s="326"/>
      <c r="N22" s="130">
        <f>N14+SUM(N15:N21)</f>
        <v>0</v>
      </c>
      <c r="O22" s="130">
        <f>O14+SUM(O15:O21)</f>
        <v>0</v>
      </c>
      <c r="P22" s="326"/>
      <c r="Q22" s="130">
        <f>Q14+SUM(Q15:Q21)</f>
        <v>0</v>
      </c>
      <c r="R22" s="326"/>
      <c r="S22" s="130">
        <f>S14+SUM(S15:S21)</f>
        <v>0</v>
      </c>
      <c r="T22" s="326"/>
      <c r="U22" s="130">
        <f>U14+SUM(U15:U21)</f>
        <v>0</v>
      </c>
      <c r="V22" s="326"/>
      <c r="W22" s="130">
        <f>W14+SUM(W15:W21)</f>
        <v>0</v>
      </c>
      <c r="X22" s="327"/>
    </row>
    <row r="23" spans="1:24" s="316" customFormat="1" ht="15.75" thickTop="1">
      <c r="A23" s="311"/>
      <c r="B23" s="312"/>
      <c r="C23" s="277"/>
      <c r="D23" s="313"/>
      <c r="E23" s="277"/>
      <c r="F23" s="277"/>
      <c r="G23" s="314"/>
      <c r="H23" s="277"/>
      <c r="I23" s="277"/>
      <c r="J23" s="277"/>
      <c r="K23" s="314"/>
      <c r="L23" s="277"/>
      <c r="M23" s="314"/>
      <c r="N23" s="277"/>
      <c r="O23" s="277"/>
      <c r="P23" s="314"/>
      <c r="Q23" s="277"/>
      <c r="R23" s="314"/>
      <c r="S23" s="277"/>
      <c r="T23" s="314"/>
      <c r="U23" s="277"/>
      <c r="V23" s="314"/>
      <c r="W23" s="277"/>
      <c r="X23" s="315"/>
    </row>
    <row r="24" spans="1:24" s="341" customFormat="1" ht="15">
      <c r="A24" s="335"/>
      <c r="B24" s="336"/>
      <c r="C24" s="337"/>
      <c r="D24" s="338"/>
      <c r="E24" s="337"/>
      <c r="F24" s="337"/>
      <c r="G24" s="339"/>
      <c r="H24" s="337"/>
      <c r="I24" s="337"/>
      <c r="J24" s="337"/>
      <c r="K24" s="339"/>
      <c r="L24" s="337"/>
      <c r="M24" s="339"/>
      <c r="N24" s="337"/>
      <c r="O24" s="337"/>
      <c r="P24" s="339"/>
      <c r="Q24" s="337"/>
      <c r="R24" s="339"/>
      <c r="S24" s="337"/>
      <c r="T24" s="339"/>
      <c r="U24" s="337"/>
      <c r="V24" s="339"/>
      <c r="W24" s="337"/>
      <c r="X24" s="340"/>
    </row>
    <row r="25" spans="1:24" s="316" customFormat="1" ht="15">
      <c r="A25" s="311"/>
      <c r="B25" s="312"/>
      <c r="C25" s="277"/>
      <c r="D25" s="313"/>
      <c r="E25" s="277"/>
      <c r="F25" s="277"/>
      <c r="G25" s="314"/>
      <c r="H25" s="277"/>
      <c r="I25" s="277"/>
      <c r="J25" s="277"/>
      <c r="K25" s="314"/>
      <c r="L25" s="277"/>
      <c r="M25" s="314"/>
      <c r="N25" s="277"/>
      <c r="O25" s="277"/>
      <c r="P25" s="314"/>
      <c r="Q25" s="277"/>
      <c r="R25" s="314"/>
      <c r="S25" s="277"/>
      <c r="T25" s="314"/>
      <c r="U25" s="277"/>
      <c r="V25" s="314"/>
      <c r="W25" s="277"/>
      <c r="X25" s="315"/>
    </row>
    <row r="26" spans="1:24" ht="6.75" customHeight="1">
      <c r="A26" s="118"/>
      <c r="B26" s="111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8"/>
    </row>
    <row r="27" spans="1:24" ht="15">
      <c r="A27" s="110" t="s">
        <v>329</v>
      </c>
      <c r="B27" s="111"/>
      <c r="C27" s="318"/>
      <c r="D27" s="319"/>
      <c r="E27" s="318"/>
      <c r="F27" s="318"/>
      <c r="G27" s="319"/>
      <c r="H27" s="318"/>
      <c r="I27" s="318"/>
      <c r="J27" s="318"/>
      <c r="K27" s="319"/>
      <c r="L27" s="318"/>
      <c r="M27" s="319"/>
      <c r="N27" s="318"/>
      <c r="O27" s="318"/>
      <c r="P27" s="319"/>
      <c r="Q27" s="320">
        <f>'Kar zarar'!D87</f>
        <v>0</v>
      </c>
      <c r="R27" s="319"/>
      <c r="S27" s="321">
        <f aca="true" t="shared" si="2" ref="S27:S35">SUM(C27:Q27)</f>
        <v>0</v>
      </c>
      <c r="T27" s="319"/>
      <c r="U27" s="320">
        <f>'Kar zarar'!D88</f>
        <v>0</v>
      </c>
      <c r="V27" s="319"/>
      <c r="W27" s="321">
        <f aca="true" t="shared" si="3" ref="W27:W35">S27+U27</f>
        <v>0</v>
      </c>
      <c r="X27" s="308"/>
    </row>
    <row r="28" spans="1:24" ht="15">
      <c r="A28" s="110" t="s">
        <v>269</v>
      </c>
      <c r="B28" s="111"/>
      <c r="C28" s="318"/>
      <c r="D28" s="319"/>
      <c r="E28" s="318"/>
      <c r="F28" s="318"/>
      <c r="G28" s="319"/>
      <c r="H28" s="318"/>
      <c r="I28" s="318"/>
      <c r="J28" s="318"/>
      <c r="K28" s="319"/>
      <c r="L28" s="318"/>
      <c r="M28" s="319"/>
      <c r="N28" s="318"/>
      <c r="O28" s="318"/>
      <c r="P28" s="319"/>
      <c r="Q28" s="318"/>
      <c r="R28" s="319"/>
      <c r="S28" s="321">
        <f t="shared" si="2"/>
        <v>0</v>
      </c>
      <c r="T28" s="319"/>
      <c r="U28" s="318"/>
      <c r="V28" s="319"/>
      <c r="W28" s="321">
        <f t="shared" si="3"/>
        <v>0</v>
      </c>
      <c r="X28" s="308"/>
    </row>
    <row r="29" spans="1:24" ht="15">
      <c r="A29" s="119" t="s">
        <v>270</v>
      </c>
      <c r="B29" s="111"/>
      <c r="C29" s="323">
        <f>SUM(C27:C28)</f>
        <v>0</v>
      </c>
      <c r="D29" s="319"/>
      <c r="E29" s="323">
        <f>SUM(E27:E28)</f>
        <v>0</v>
      </c>
      <c r="F29" s="323">
        <f>SUM(F27:F28)</f>
        <v>0</v>
      </c>
      <c r="G29" s="319"/>
      <c r="H29" s="323">
        <f>SUM(H27:H28)</f>
        <v>0</v>
      </c>
      <c r="I29" s="323">
        <f>SUM(I27:I28)</f>
        <v>0</v>
      </c>
      <c r="J29" s="323">
        <f>SUM(J27:J28)</f>
        <v>0</v>
      </c>
      <c r="K29" s="319"/>
      <c r="L29" s="323">
        <f>SUM(L27:L28)</f>
        <v>0</v>
      </c>
      <c r="M29" s="319"/>
      <c r="N29" s="323">
        <f>SUM(N27:N28)</f>
        <v>0</v>
      </c>
      <c r="O29" s="323">
        <f>SUM(O27:O28)</f>
        <v>0</v>
      </c>
      <c r="P29" s="319"/>
      <c r="Q29" s="323">
        <f>SUM(Q27:Q28)</f>
        <v>0</v>
      </c>
      <c r="R29" s="319"/>
      <c r="S29" s="321">
        <f t="shared" si="2"/>
        <v>0</v>
      </c>
      <c r="T29" s="319"/>
      <c r="U29" s="323">
        <f>SUM(U27:U28)</f>
        <v>0</v>
      </c>
      <c r="V29" s="319"/>
      <c r="W29" s="321">
        <f t="shared" si="3"/>
        <v>0</v>
      </c>
      <c r="X29" s="308"/>
    </row>
    <row r="30" spans="1:24" ht="15">
      <c r="A30" s="110" t="s">
        <v>272</v>
      </c>
      <c r="B30" s="111"/>
      <c r="C30" s="318"/>
      <c r="D30" s="319"/>
      <c r="E30" s="318"/>
      <c r="F30" s="318"/>
      <c r="G30" s="319"/>
      <c r="H30" s="318"/>
      <c r="I30" s="318"/>
      <c r="J30" s="318"/>
      <c r="K30" s="319"/>
      <c r="L30" s="318"/>
      <c r="M30" s="319"/>
      <c r="N30" s="318"/>
      <c r="O30" s="318"/>
      <c r="P30" s="319"/>
      <c r="Q30" s="318"/>
      <c r="R30" s="319"/>
      <c r="S30" s="321">
        <f t="shared" si="2"/>
        <v>0</v>
      </c>
      <c r="T30" s="319"/>
      <c r="U30" s="318"/>
      <c r="V30" s="319"/>
      <c r="W30" s="321">
        <f t="shared" si="3"/>
        <v>0</v>
      </c>
      <c r="X30" s="308"/>
    </row>
    <row r="31" spans="1:24" ht="15">
      <c r="A31" s="110" t="s">
        <v>271</v>
      </c>
      <c r="B31" s="111"/>
      <c r="C31" s="318"/>
      <c r="D31" s="319"/>
      <c r="E31" s="318"/>
      <c r="F31" s="318"/>
      <c r="G31" s="319"/>
      <c r="H31" s="318"/>
      <c r="I31" s="318"/>
      <c r="J31" s="318"/>
      <c r="K31" s="319"/>
      <c r="L31" s="318"/>
      <c r="M31" s="319"/>
      <c r="N31" s="318"/>
      <c r="O31" s="318"/>
      <c r="P31" s="319"/>
      <c r="Q31" s="318"/>
      <c r="R31" s="319"/>
      <c r="S31" s="321">
        <f t="shared" si="2"/>
        <v>0</v>
      </c>
      <c r="T31" s="319"/>
      <c r="U31" s="318"/>
      <c r="V31" s="319"/>
      <c r="W31" s="321">
        <f t="shared" si="3"/>
        <v>0</v>
      </c>
      <c r="X31" s="308"/>
    </row>
    <row r="32" spans="1:24" ht="45">
      <c r="A32" s="299" t="s">
        <v>328</v>
      </c>
      <c r="B32" s="111"/>
      <c r="C32" s="318"/>
      <c r="D32" s="319"/>
      <c r="E32" s="318"/>
      <c r="F32" s="318"/>
      <c r="G32" s="319"/>
      <c r="H32" s="318"/>
      <c r="I32" s="318"/>
      <c r="J32" s="318"/>
      <c r="K32" s="319"/>
      <c r="L32" s="318"/>
      <c r="M32" s="319"/>
      <c r="N32" s="318"/>
      <c r="O32" s="318"/>
      <c r="P32" s="319"/>
      <c r="Q32" s="318"/>
      <c r="R32" s="319"/>
      <c r="S32" s="321">
        <f t="shared" si="2"/>
        <v>0</v>
      </c>
      <c r="T32" s="319"/>
      <c r="U32" s="318"/>
      <c r="V32" s="319"/>
      <c r="W32" s="321">
        <f t="shared" si="3"/>
        <v>0</v>
      </c>
      <c r="X32" s="308"/>
    </row>
    <row r="33" spans="1:24" ht="15">
      <c r="A33" s="110" t="s">
        <v>276</v>
      </c>
      <c r="B33" s="111"/>
      <c r="C33" s="318"/>
      <c r="D33" s="319"/>
      <c r="E33" s="318"/>
      <c r="F33" s="318"/>
      <c r="G33" s="319"/>
      <c r="H33" s="318"/>
      <c r="I33" s="318"/>
      <c r="J33" s="318"/>
      <c r="K33" s="319"/>
      <c r="L33" s="318"/>
      <c r="M33" s="319"/>
      <c r="N33" s="318"/>
      <c r="O33" s="318"/>
      <c r="P33" s="319"/>
      <c r="Q33" s="318"/>
      <c r="R33" s="319"/>
      <c r="S33" s="321">
        <f t="shared" si="2"/>
        <v>0</v>
      </c>
      <c r="T33" s="319"/>
      <c r="U33" s="318"/>
      <c r="V33" s="319"/>
      <c r="W33" s="321">
        <f t="shared" si="3"/>
        <v>0</v>
      </c>
      <c r="X33" s="308"/>
    </row>
    <row r="34" spans="1:24" ht="15">
      <c r="A34" s="110" t="s">
        <v>333</v>
      </c>
      <c r="B34" s="111"/>
      <c r="C34" s="318"/>
      <c r="D34" s="319"/>
      <c r="E34" s="318"/>
      <c r="F34" s="318"/>
      <c r="G34" s="319"/>
      <c r="H34" s="318"/>
      <c r="I34" s="318"/>
      <c r="J34" s="318"/>
      <c r="K34" s="319"/>
      <c r="L34" s="318"/>
      <c r="M34" s="319"/>
      <c r="N34" s="318"/>
      <c r="O34" s="318"/>
      <c r="P34" s="319"/>
      <c r="Q34" s="318"/>
      <c r="R34" s="319"/>
      <c r="S34" s="321">
        <f t="shared" si="2"/>
        <v>0</v>
      </c>
      <c r="T34" s="319"/>
      <c r="U34" s="318"/>
      <c r="V34" s="319"/>
      <c r="W34" s="321">
        <f t="shared" si="3"/>
        <v>0</v>
      </c>
      <c r="X34" s="308"/>
    </row>
    <row r="35" spans="1:24" ht="15">
      <c r="A35" s="110" t="s">
        <v>178</v>
      </c>
      <c r="B35" s="111"/>
      <c r="C35" s="318"/>
      <c r="D35" s="319"/>
      <c r="E35" s="318"/>
      <c r="F35" s="318"/>
      <c r="G35" s="319"/>
      <c r="H35" s="318"/>
      <c r="I35" s="318"/>
      <c r="J35" s="318"/>
      <c r="K35" s="319"/>
      <c r="L35" s="318"/>
      <c r="M35" s="319"/>
      <c r="N35" s="318"/>
      <c r="O35" s="318"/>
      <c r="P35" s="319"/>
      <c r="Q35" s="318"/>
      <c r="R35" s="319"/>
      <c r="S35" s="321">
        <f t="shared" si="2"/>
        <v>0</v>
      </c>
      <c r="T35" s="319"/>
      <c r="U35" s="318"/>
      <c r="V35" s="319"/>
      <c r="W35" s="321">
        <f t="shared" si="3"/>
        <v>0</v>
      </c>
      <c r="X35" s="308"/>
    </row>
    <row r="36" spans="1:24" ht="15">
      <c r="A36" s="110"/>
      <c r="B36" s="111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08"/>
    </row>
    <row r="37" spans="1:24" s="328" customFormat="1" ht="15.75" thickBot="1">
      <c r="A37" s="117" t="s">
        <v>293</v>
      </c>
      <c r="B37" s="324"/>
      <c r="C37" s="130">
        <f>C29+SUM(C30:C36)</f>
        <v>0</v>
      </c>
      <c r="D37" s="325"/>
      <c r="E37" s="130">
        <f>E29+SUM(E30:E36)</f>
        <v>0</v>
      </c>
      <c r="F37" s="130">
        <f>F29+SUM(F30:F36)</f>
        <v>0</v>
      </c>
      <c r="G37" s="326"/>
      <c r="H37" s="130">
        <f>H29+SUM(H30:H36)</f>
        <v>0</v>
      </c>
      <c r="I37" s="130">
        <f>I29+SUM(I30:I36)</f>
        <v>0</v>
      </c>
      <c r="J37" s="130">
        <f>J29+SUM(J30:J36)</f>
        <v>0</v>
      </c>
      <c r="K37" s="326"/>
      <c r="L37" s="130">
        <f>L29+SUM(L30:L36)</f>
        <v>0</v>
      </c>
      <c r="M37" s="326"/>
      <c r="N37" s="130">
        <f>N29+SUM(N30:N36)</f>
        <v>0</v>
      </c>
      <c r="O37" s="130">
        <f>O29+SUM(O30:O36)</f>
        <v>0</v>
      </c>
      <c r="P37" s="326"/>
      <c r="Q37" s="130">
        <f>Q29+SUM(Q30:Q36)</f>
        <v>0</v>
      </c>
      <c r="R37" s="326"/>
      <c r="S37" s="130">
        <f>S29+SUM(S30:S36)</f>
        <v>0</v>
      </c>
      <c r="T37" s="326"/>
      <c r="U37" s="130">
        <f>U29+SUM(U30:U36)</f>
        <v>0</v>
      </c>
      <c r="V37" s="326"/>
      <c r="W37" s="130">
        <f>W29+SUM(W30:W36)</f>
        <v>0</v>
      </c>
      <c r="X37" s="327"/>
    </row>
    <row r="38" spans="1:24" s="316" customFormat="1" ht="15.75" thickTop="1">
      <c r="A38" s="311"/>
      <c r="B38" s="312"/>
      <c r="C38" s="317"/>
      <c r="D38" s="314"/>
      <c r="E38" s="317"/>
      <c r="F38" s="317"/>
      <c r="G38" s="314"/>
      <c r="H38" s="317"/>
      <c r="I38" s="317"/>
      <c r="J38" s="317"/>
      <c r="K38" s="314"/>
      <c r="L38" s="317"/>
      <c r="M38" s="314"/>
      <c r="N38" s="317"/>
      <c r="O38" s="317"/>
      <c r="P38" s="314"/>
      <c r="Q38" s="317"/>
      <c r="R38" s="314"/>
      <c r="S38" s="317"/>
      <c r="T38" s="314"/>
      <c r="U38" s="317"/>
      <c r="V38" s="314"/>
      <c r="W38" s="317"/>
      <c r="X38" s="315"/>
    </row>
    <row r="39" spans="1:24" s="334" customFormat="1" ht="15">
      <c r="A39" s="311"/>
      <c r="B39" s="329"/>
      <c r="C39" s="330" t="str">
        <f>IF(C37=Kaynaklar!E43,"Doğru","Bilanço ile tutmuyor!")</f>
        <v>Doğru</v>
      </c>
      <c r="D39" s="331"/>
      <c r="E39" s="332" t="str">
        <f>IF(E37=Kaynaklar!E44,"Doğru","Bilanço ile tutmuyor!")</f>
        <v>Doğru</v>
      </c>
      <c r="F39" s="330" t="str">
        <f>IF(F37=Kaynaklar!E45,"Doğru","Bilanço ile tutmuyor!")</f>
        <v>Doğru</v>
      </c>
      <c r="G39" s="331"/>
      <c r="H39" s="330" t="str">
        <f>IF(H37=Kaynaklar!E49,"Doğru","Bilanço ile tutmuyor!")</f>
        <v>Doğru</v>
      </c>
      <c r="I39" s="330" t="str">
        <f>IF(I37=Kaynaklar!E50,"Doğru","Bilanço ile tutmuyor!")</f>
        <v>Doğru</v>
      </c>
      <c r="J39" s="330" t="str">
        <f>IF(J37=Kaynaklar!E48,"Doğru","Bilanço ile tutmuyor!")</f>
        <v>Doğru</v>
      </c>
      <c r="K39" s="331"/>
      <c r="L39" s="330" t="str">
        <f>IF(L37=Kaynaklar!E47,"Doğru","Bilanço ile tutmuyor!")</f>
        <v>Doğru</v>
      </c>
      <c r="M39" s="331"/>
      <c r="N39" s="330" t="str">
        <f>IF(N37=Kaynaklar!E46,"Doğru","Bilanço ile tutmuyor!")</f>
        <v>Doğru</v>
      </c>
      <c r="O39" s="330" t="str">
        <f>IF(O37=Kaynaklar!E51,"Doğru","Bilanço ile tutmuyor!")</f>
        <v>Doğru</v>
      </c>
      <c r="P39" s="331"/>
      <c r="Q39" s="330" t="str">
        <f>IF(Q37=Kaynaklar!E52,"Doğru","Bilanço ile tutmuyor!")</f>
        <v>Doğru</v>
      </c>
      <c r="R39" s="331"/>
      <c r="S39" s="330" t="str">
        <f>IF(S37=Kaynaklar!E54,"Doğru","Bilanço ile tutmuyor!")</f>
        <v>Doğru</v>
      </c>
      <c r="T39" s="331"/>
      <c r="U39" s="330" t="str">
        <f>IF(U37=Kaynaklar!E56,"Doğru","Bilanço ile tutmuyor!")</f>
        <v>Doğru</v>
      </c>
      <c r="V39" s="331"/>
      <c r="W39" s="330" t="str">
        <f>IF(W37=Kaynaklar!E58,"Doğru","Bilanço ile tutmuyor!")</f>
        <v>Doğru</v>
      </c>
      <c r="X39" s="333"/>
    </row>
    <row r="40" spans="1:24" ht="15.75" thickBot="1">
      <c r="A40" s="120"/>
      <c r="B40" s="121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10"/>
    </row>
    <row r="42" spans="1:19" ht="15">
      <c r="A42" s="413" t="s">
        <v>436</v>
      </c>
      <c r="C42" s="415"/>
      <c r="D42" s="415"/>
      <c r="E42" s="415"/>
      <c r="F42" s="415"/>
      <c r="H42" s="425" t="s">
        <v>437</v>
      </c>
      <c r="S42" s="416" t="s">
        <v>435</v>
      </c>
    </row>
  </sheetData>
  <sheetProtection/>
  <mergeCells count="1">
    <mergeCell ref="H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2"/>
  <headerFooter alignWithMargins="0">
    <oddHeader>&amp;C&amp;P&amp;N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88"/>
  <sheetViews>
    <sheetView showGridLines="0" zoomScale="75" zoomScaleNormal="75" workbookViewId="0" topLeftCell="A1">
      <selection activeCell="B59" sqref="B59"/>
    </sheetView>
  </sheetViews>
  <sheetFormatPr defaultColWidth="9.140625" defaultRowHeight="15"/>
  <cols>
    <col min="2" max="2" width="63.8515625" style="0" customWidth="1"/>
    <col min="3" max="3" width="6.421875" style="0" customWidth="1"/>
    <col min="4" max="4" width="23.28125" style="0" customWidth="1"/>
    <col min="5" max="5" width="10.00390625" style="0" customWidth="1"/>
  </cols>
  <sheetData>
    <row r="3" spans="4:5" ht="15.75" thickBot="1">
      <c r="D3" s="342" t="str">
        <f>IF(D55=Kaynaklar!E60," ","Aktif pasif tutmuyor!")</f>
        <v> </v>
      </c>
      <c r="E3" s="173"/>
    </row>
    <row r="4" spans="2:5" ht="15.75" thickBot="1">
      <c r="B4" s="16" t="s">
        <v>205</v>
      </c>
      <c r="C4" s="9"/>
      <c r="D4" s="9"/>
      <c r="E4" s="15"/>
    </row>
    <row r="5" spans="2:5" ht="15">
      <c r="B5" s="8"/>
      <c r="C5" s="9"/>
      <c r="D5" s="48"/>
      <c r="E5" s="15"/>
    </row>
    <row r="6" spans="2:5" ht="15">
      <c r="B6" s="10"/>
      <c r="C6" s="7"/>
      <c r="D6" s="7"/>
      <c r="E6" s="17"/>
    </row>
    <row r="7" spans="2:5" ht="15.75" thickBot="1">
      <c r="B7" s="19"/>
      <c r="C7" s="13"/>
      <c r="D7" s="357"/>
      <c r="E7" s="14"/>
    </row>
    <row r="8" spans="2:5" ht="15">
      <c r="B8" s="16" t="s">
        <v>82</v>
      </c>
      <c r="C8" s="9"/>
      <c r="D8" s="204" t="s">
        <v>345</v>
      </c>
      <c r="E8" s="370"/>
    </row>
    <row r="9" spans="2:5" ht="15">
      <c r="B9" s="11" t="s">
        <v>0</v>
      </c>
      <c r="C9" s="7"/>
      <c r="D9" s="124"/>
      <c r="E9" s="17"/>
    </row>
    <row r="10" spans="2:5" ht="15">
      <c r="B10" s="10" t="s">
        <v>1</v>
      </c>
      <c r="C10" s="7"/>
      <c r="D10" s="201"/>
      <c r="E10" s="17"/>
    </row>
    <row r="11" spans="2:5" ht="15">
      <c r="B11" s="10" t="s">
        <v>78</v>
      </c>
      <c r="C11" s="7"/>
      <c r="D11" s="202"/>
      <c r="E11" s="17"/>
    </row>
    <row r="12" spans="2:5" ht="15">
      <c r="B12" s="10" t="s">
        <v>294</v>
      </c>
      <c r="C12" s="7"/>
      <c r="D12" s="203"/>
      <c r="E12" s="17"/>
    </row>
    <row r="13" spans="2:5" ht="15">
      <c r="B13" s="10" t="s">
        <v>2</v>
      </c>
      <c r="C13" s="7"/>
      <c r="D13" s="203"/>
      <c r="E13" s="17"/>
    </row>
    <row r="14" spans="2:5" ht="15">
      <c r="B14" s="10" t="s">
        <v>3</v>
      </c>
      <c r="C14" s="7"/>
      <c r="D14" s="203"/>
      <c r="E14" s="17"/>
    </row>
    <row r="15" spans="2:5" ht="15">
      <c r="B15" s="43" t="s">
        <v>12</v>
      </c>
      <c r="C15" s="7"/>
      <c r="D15" s="203"/>
      <c r="E15" s="17"/>
    </row>
    <row r="16" spans="2:5" ht="15">
      <c r="B16" s="18" t="s">
        <v>5</v>
      </c>
      <c r="C16" s="7"/>
      <c r="D16" s="203"/>
      <c r="E16" s="17"/>
    </row>
    <row r="17" spans="2:5" ht="15">
      <c r="B17" s="18" t="s">
        <v>204</v>
      </c>
      <c r="C17" s="7"/>
      <c r="D17" s="203"/>
      <c r="E17" s="17"/>
    </row>
    <row r="18" spans="2:5" ht="15">
      <c r="B18" s="10" t="s">
        <v>4</v>
      </c>
      <c r="C18" s="7"/>
      <c r="D18" s="203"/>
      <c r="E18" s="17"/>
    </row>
    <row r="19" spans="2:5" ht="15">
      <c r="B19" s="10" t="s">
        <v>295</v>
      </c>
      <c r="C19" s="7"/>
      <c r="D19" s="203"/>
      <c r="E19" s="17"/>
    </row>
    <row r="20" spans="2:5" ht="15">
      <c r="B20" s="10"/>
      <c r="C20" s="7"/>
      <c r="D20" s="133"/>
      <c r="E20" s="17"/>
    </row>
    <row r="21" spans="2:5" ht="15.75" thickBot="1">
      <c r="B21" s="10" t="s">
        <v>296</v>
      </c>
      <c r="C21" s="7"/>
      <c r="D21" s="125">
        <f>SUM(D10:D19)</f>
        <v>0</v>
      </c>
      <c r="E21" s="17"/>
    </row>
    <row r="22" spans="2:5" ht="15.75" thickTop="1">
      <c r="B22" s="10"/>
      <c r="C22" s="7"/>
      <c r="D22" s="133"/>
      <c r="E22" s="17"/>
    </row>
    <row r="23" spans="2:5" ht="15">
      <c r="B23" s="10"/>
      <c r="C23" s="7"/>
      <c r="D23" s="133"/>
      <c r="E23" s="17"/>
    </row>
    <row r="24" spans="2:5" ht="15">
      <c r="B24" s="11" t="s">
        <v>170</v>
      </c>
      <c r="C24" s="7"/>
      <c r="D24" s="133"/>
      <c r="E24" s="17"/>
    </row>
    <row r="25" spans="2:5" ht="15">
      <c r="B25" s="11" t="s">
        <v>6</v>
      </c>
      <c r="C25" s="7"/>
      <c r="D25" s="133" t="s">
        <v>297</v>
      </c>
      <c r="E25" s="17"/>
    </row>
    <row r="26" spans="2:5" ht="15">
      <c r="B26" s="10" t="s">
        <v>79</v>
      </c>
      <c r="C26" s="7"/>
      <c r="D26" s="203"/>
      <c r="E26" s="17"/>
    </row>
    <row r="27" spans="2:5" ht="15">
      <c r="B27" s="10" t="s">
        <v>80</v>
      </c>
      <c r="C27" s="7"/>
      <c r="D27" s="203"/>
      <c r="E27" s="17"/>
    </row>
    <row r="28" spans="2:5" ht="15">
      <c r="B28" s="10"/>
      <c r="C28" s="7"/>
      <c r="D28" s="136"/>
      <c r="E28" s="17"/>
    </row>
    <row r="29" spans="2:5" ht="15">
      <c r="B29" s="11" t="s">
        <v>7</v>
      </c>
      <c r="C29" s="7"/>
      <c r="D29" s="136"/>
      <c r="E29" s="17"/>
    </row>
    <row r="30" spans="2:5" ht="15">
      <c r="B30" s="10" t="s">
        <v>217</v>
      </c>
      <c r="C30" s="7"/>
      <c r="D30" s="203"/>
      <c r="E30" s="17"/>
    </row>
    <row r="31" spans="2:5" ht="15">
      <c r="B31" s="10" t="s">
        <v>8</v>
      </c>
      <c r="C31" s="7"/>
      <c r="D31" s="203"/>
      <c r="E31" s="17"/>
    </row>
    <row r="32" spans="2:5" ht="15">
      <c r="B32" s="10" t="s">
        <v>9</v>
      </c>
      <c r="C32" s="7"/>
      <c r="D32" s="203"/>
      <c r="E32" s="17"/>
    </row>
    <row r="33" spans="2:5" ht="15">
      <c r="B33" s="10" t="s">
        <v>10</v>
      </c>
      <c r="C33" s="7"/>
      <c r="D33" s="203"/>
      <c r="E33" s="17"/>
    </row>
    <row r="34" spans="2:5" ht="15">
      <c r="B34" s="10" t="s">
        <v>11</v>
      </c>
      <c r="C34" s="7"/>
      <c r="D34" s="203"/>
      <c r="E34" s="17"/>
    </row>
    <row r="35" spans="2:5" ht="15">
      <c r="B35" s="10" t="s">
        <v>12</v>
      </c>
      <c r="C35" s="7"/>
      <c r="D35" s="203"/>
      <c r="E35" s="17"/>
    </row>
    <row r="36" spans="2:5" ht="15">
      <c r="B36" s="10" t="s">
        <v>13</v>
      </c>
      <c r="C36" s="7"/>
      <c r="D36" s="203"/>
      <c r="E36" s="17"/>
    </row>
    <row r="37" spans="2:5" ht="15">
      <c r="B37" s="10"/>
      <c r="C37" s="7"/>
      <c r="D37" s="136"/>
      <c r="E37" s="17"/>
    </row>
    <row r="38" spans="2:5" ht="15">
      <c r="B38" s="11" t="s">
        <v>14</v>
      </c>
      <c r="C38" s="7"/>
      <c r="D38" s="136"/>
      <c r="E38" s="17"/>
    </row>
    <row r="39" spans="2:5" ht="15">
      <c r="B39" s="20" t="s">
        <v>15</v>
      </c>
      <c r="C39" s="7"/>
      <c r="D39" s="203"/>
      <c r="E39" s="17"/>
    </row>
    <row r="40" spans="2:5" ht="15">
      <c r="B40" s="20" t="s">
        <v>81</v>
      </c>
      <c r="C40" s="7"/>
      <c r="D40" s="203"/>
      <c r="E40" s="17"/>
    </row>
    <row r="41" spans="2:5" ht="15">
      <c r="B41" s="20" t="s">
        <v>16</v>
      </c>
      <c r="C41" s="7"/>
      <c r="D41" s="203"/>
      <c r="E41" s="17"/>
    </row>
    <row r="42" spans="2:5" ht="15">
      <c r="B42" s="10" t="s">
        <v>10</v>
      </c>
      <c r="C42" s="7"/>
      <c r="D42" s="203"/>
      <c r="E42" s="17"/>
    </row>
    <row r="43" spans="2:5" ht="15">
      <c r="B43" s="10"/>
      <c r="C43" s="7"/>
      <c r="D43" s="136"/>
      <c r="E43" s="17"/>
    </row>
    <row r="44" spans="2:5" ht="15">
      <c r="B44" s="11" t="s">
        <v>259</v>
      </c>
      <c r="C44" s="7"/>
      <c r="D44" s="203"/>
      <c r="E44" s="17"/>
    </row>
    <row r="45" spans="2:5" ht="15">
      <c r="B45" s="10"/>
      <c r="C45" s="7"/>
      <c r="D45" s="136"/>
      <c r="E45" s="17"/>
    </row>
    <row r="46" spans="2:5" ht="15">
      <c r="B46" s="11" t="s">
        <v>17</v>
      </c>
      <c r="C46" s="7"/>
      <c r="D46" s="136"/>
      <c r="E46" s="17"/>
    </row>
    <row r="47" spans="2:5" ht="15">
      <c r="B47" s="10" t="s">
        <v>18</v>
      </c>
      <c r="C47" s="7"/>
      <c r="D47" s="203"/>
      <c r="E47" s="17"/>
    </row>
    <row r="48" spans="2:5" ht="15">
      <c r="B48" s="10" t="s">
        <v>204</v>
      </c>
      <c r="C48" s="7"/>
      <c r="D48" s="203"/>
      <c r="E48" s="17"/>
    </row>
    <row r="49" spans="2:5" ht="15">
      <c r="B49" s="10" t="s">
        <v>298</v>
      </c>
      <c r="C49" s="7"/>
      <c r="D49" s="203"/>
      <c r="E49" s="17"/>
    </row>
    <row r="50" spans="2:5" ht="15">
      <c r="B50" s="10" t="s">
        <v>17</v>
      </c>
      <c r="C50" s="7"/>
      <c r="D50" s="203"/>
      <c r="E50" s="17"/>
    </row>
    <row r="51" spans="2:5" ht="15">
      <c r="B51" s="18" t="s">
        <v>5</v>
      </c>
      <c r="C51" s="7"/>
      <c r="D51" s="203"/>
      <c r="E51" s="17"/>
    </row>
    <row r="52" spans="2:5" ht="15">
      <c r="B52" s="10"/>
      <c r="C52" s="7"/>
      <c r="D52" s="133"/>
      <c r="E52" s="17"/>
    </row>
    <row r="53" spans="2:5" ht="15.75" thickBot="1">
      <c r="B53" s="10" t="s">
        <v>299</v>
      </c>
      <c r="C53" s="7"/>
      <c r="D53" s="125">
        <f>SUM(D26:D51)</f>
        <v>0</v>
      </c>
      <c r="E53" s="17"/>
    </row>
    <row r="54" spans="2:5" ht="15.75" thickTop="1">
      <c r="B54" s="10"/>
      <c r="C54" s="7"/>
      <c r="D54" s="133"/>
      <c r="E54" s="17"/>
    </row>
    <row r="55" spans="2:5" ht="15.75" thickBot="1">
      <c r="B55" s="11" t="s">
        <v>182</v>
      </c>
      <c r="C55" s="7"/>
      <c r="D55" s="126">
        <f>D53+D21</f>
        <v>0</v>
      </c>
      <c r="E55" s="17"/>
    </row>
    <row r="56" spans="2:5" ht="16.5" thickBot="1" thickTop="1">
      <c r="B56" s="12"/>
      <c r="C56" s="13"/>
      <c r="D56" s="127"/>
      <c r="E56" s="14"/>
    </row>
    <row r="57" ht="15.75" thickBot="1"/>
    <row r="58" spans="2:8" ht="15">
      <c r="B58" s="411" t="s">
        <v>415</v>
      </c>
      <c r="C58" s="415"/>
      <c r="D58" s="415"/>
      <c r="E58" s="415"/>
      <c r="F58" s="21"/>
      <c r="G58" s="21"/>
      <c r="H58" s="21"/>
    </row>
    <row r="59" spans="2:8" ht="15">
      <c r="B59" s="413" t="s">
        <v>430</v>
      </c>
      <c r="C59" s="415"/>
      <c r="D59" s="415"/>
      <c r="E59" s="416" t="s">
        <v>416</v>
      </c>
      <c r="F59" s="21"/>
      <c r="G59" s="21"/>
      <c r="H59" s="21"/>
    </row>
    <row r="60" ht="15">
      <c r="B60" s="2"/>
    </row>
    <row r="64" ht="15">
      <c r="B64" s="1"/>
    </row>
    <row r="74" ht="15">
      <c r="B74" s="1"/>
    </row>
    <row r="75" ht="15">
      <c r="B75" s="1"/>
    </row>
    <row r="86" ht="15">
      <c r="B86" s="1"/>
    </row>
    <row r="88" ht="15">
      <c r="B88" s="1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F66"/>
  <sheetViews>
    <sheetView showGridLines="0" zoomScale="75" zoomScaleNormal="75" zoomScalePageLayoutView="0" workbookViewId="0" topLeftCell="B43">
      <selection activeCell="C65" sqref="C65"/>
    </sheetView>
  </sheetViews>
  <sheetFormatPr defaultColWidth="9.140625" defaultRowHeight="15"/>
  <cols>
    <col min="3" max="3" width="51.28125" style="0" customWidth="1"/>
    <col min="4" max="4" width="12.7109375" style="0" customWidth="1"/>
    <col min="5" max="5" width="24.7109375" style="0" customWidth="1"/>
    <col min="6" max="6" width="12.7109375" style="0" customWidth="1"/>
  </cols>
  <sheetData>
    <row r="4" ht="15.75" thickBot="1">
      <c r="C4" s="1" t="s">
        <v>205</v>
      </c>
    </row>
    <row r="5" spans="3:6" ht="15">
      <c r="C5" s="8"/>
      <c r="D5" s="9"/>
      <c r="E5" s="9"/>
      <c r="F5" s="15"/>
    </row>
    <row r="6" spans="3:6" ht="15">
      <c r="C6" s="10"/>
      <c r="D6" s="7"/>
      <c r="E6" s="7"/>
      <c r="F6" s="17"/>
    </row>
    <row r="7" spans="3:6" ht="15.75" thickBot="1">
      <c r="C7" s="12"/>
      <c r="D7" s="13"/>
      <c r="E7" s="357"/>
      <c r="F7" s="14"/>
    </row>
    <row r="8" spans="3:6" ht="15">
      <c r="C8" s="16" t="s">
        <v>74</v>
      </c>
      <c r="D8" s="9"/>
      <c r="E8" s="204" t="s">
        <v>345</v>
      </c>
      <c r="F8" s="370"/>
    </row>
    <row r="9" spans="3:6" ht="15">
      <c r="C9" s="10"/>
      <c r="D9" s="7"/>
      <c r="E9" s="133"/>
      <c r="F9" s="365"/>
    </row>
    <row r="10" spans="3:6" ht="15">
      <c r="C10" s="11" t="s">
        <v>23</v>
      </c>
      <c r="D10" s="7"/>
      <c r="E10" s="133"/>
      <c r="F10" s="365"/>
    </row>
    <row r="11" spans="3:6" ht="15">
      <c r="C11" s="10" t="s">
        <v>27</v>
      </c>
      <c r="D11" s="7"/>
      <c r="E11" s="203"/>
      <c r="F11" s="367"/>
    </row>
    <row r="12" spans="3:6" ht="15">
      <c r="C12" s="10" t="s">
        <v>25</v>
      </c>
      <c r="D12" s="7"/>
      <c r="E12" s="203"/>
      <c r="F12" s="367"/>
    </row>
    <row r="13" spans="3:6" ht="15">
      <c r="C13" s="10" t="s">
        <v>26</v>
      </c>
      <c r="D13" s="7"/>
      <c r="E13" s="203"/>
      <c r="F13" s="367"/>
    </row>
    <row r="14" spans="3:6" ht="15">
      <c r="C14" s="10" t="s">
        <v>24</v>
      </c>
      <c r="D14" s="7"/>
      <c r="E14" s="203"/>
      <c r="F14" s="367"/>
    </row>
    <row r="15" spans="3:6" ht="15">
      <c r="C15" s="10" t="s">
        <v>34</v>
      </c>
      <c r="D15" s="7"/>
      <c r="E15" s="203"/>
      <c r="F15" s="367"/>
    </row>
    <row r="16" spans="3:6" ht="15">
      <c r="C16" s="10" t="s">
        <v>75</v>
      </c>
      <c r="D16" s="7"/>
      <c r="E16" s="203"/>
      <c r="F16" s="367"/>
    </row>
    <row r="17" spans="3:6" ht="30">
      <c r="C17" s="43" t="s">
        <v>207</v>
      </c>
      <c r="D17" s="7"/>
      <c r="E17" s="203"/>
      <c r="F17" s="367"/>
    </row>
    <row r="18" spans="3:6" ht="15">
      <c r="C18" s="10" t="s">
        <v>28</v>
      </c>
      <c r="D18" s="7"/>
      <c r="E18" s="203"/>
      <c r="F18" s="367"/>
    </row>
    <row r="19" spans="3:6" ht="15">
      <c r="C19" s="10" t="s">
        <v>76</v>
      </c>
      <c r="D19" s="7"/>
      <c r="E19" s="203"/>
      <c r="F19" s="367"/>
    </row>
    <row r="20" spans="3:6" ht="15">
      <c r="C20" s="10" t="s">
        <v>33</v>
      </c>
      <c r="D20" s="7"/>
      <c r="E20" s="203"/>
      <c r="F20" s="367"/>
    </row>
    <row r="21" spans="3:6" ht="15">
      <c r="C21" s="18" t="s">
        <v>5</v>
      </c>
      <c r="D21" s="7"/>
      <c r="E21" s="203"/>
      <c r="F21" s="367"/>
    </row>
    <row r="22" spans="3:6" ht="15">
      <c r="C22" s="10" t="s">
        <v>208</v>
      </c>
      <c r="D22" s="7"/>
      <c r="E22" s="203"/>
      <c r="F22" s="367"/>
    </row>
    <row r="23" spans="3:6" ht="15">
      <c r="C23" s="10" t="s">
        <v>77</v>
      </c>
      <c r="D23" s="7"/>
      <c r="E23" s="203"/>
      <c r="F23" s="367"/>
    </row>
    <row r="24" spans="3:6" ht="15">
      <c r="C24" s="10" t="s">
        <v>300</v>
      </c>
      <c r="D24" s="7"/>
      <c r="E24" s="203"/>
      <c r="F24" s="367"/>
    </row>
    <row r="25" spans="3:6" ht="15">
      <c r="C25" s="10"/>
      <c r="D25" s="7"/>
      <c r="E25" s="133"/>
      <c r="F25" s="17"/>
    </row>
    <row r="26" spans="3:6" ht="15.75" thickBot="1">
      <c r="C26" s="11" t="s">
        <v>301</v>
      </c>
      <c r="D26" s="7"/>
      <c r="E26" s="130">
        <f>SUM(E11:E24)</f>
        <v>0</v>
      </c>
      <c r="F26" s="371"/>
    </row>
    <row r="27" spans="3:6" ht="15.75" thickTop="1">
      <c r="C27" s="10"/>
      <c r="D27" s="7"/>
      <c r="E27" s="133"/>
      <c r="F27" s="17"/>
    </row>
    <row r="28" spans="3:6" ht="15">
      <c r="C28" s="10"/>
      <c r="D28" s="7"/>
      <c r="E28" s="133"/>
      <c r="F28" s="17"/>
    </row>
    <row r="29" spans="3:6" ht="15">
      <c r="C29" s="11" t="s">
        <v>30</v>
      </c>
      <c r="D29" s="7"/>
      <c r="E29" s="133"/>
      <c r="F29" s="17"/>
    </row>
    <row r="30" spans="3:6" ht="15">
      <c r="C30" s="10" t="s">
        <v>27</v>
      </c>
      <c r="D30" s="7"/>
      <c r="E30" s="203"/>
      <c r="F30" s="372"/>
    </row>
    <row r="31" spans="3:6" ht="15">
      <c r="C31" s="10" t="s">
        <v>26</v>
      </c>
      <c r="D31" s="7"/>
      <c r="E31" s="203"/>
      <c r="F31" s="372"/>
    </row>
    <row r="32" spans="3:6" ht="15">
      <c r="C32" s="10" t="s">
        <v>24</v>
      </c>
      <c r="D32" s="7"/>
      <c r="E32" s="203"/>
      <c r="F32" s="372"/>
    </row>
    <row r="33" spans="3:6" ht="15">
      <c r="C33" s="10" t="s">
        <v>208</v>
      </c>
      <c r="D33" s="7"/>
      <c r="E33" s="203"/>
      <c r="F33" s="372"/>
    </row>
    <row r="34" spans="3:6" ht="15">
      <c r="C34" s="10" t="s">
        <v>76</v>
      </c>
      <c r="D34" s="7"/>
      <c r="E34" s="203"/>
      <c r="F34" s="372"/>
    </row>
    <row r="35" spans="3:6" ht="15">
      <c r="C35" s="10" t="s">
        <v>31</v>
      </c>
      <c r="D35" s="7"/>
      <c r="E35" s="203"/>
      <c r="F35" s="372"/>
    </row>
    <row r="36" spans="3:6" ht="15">
      <c r="C36" s="10" t="s">
        <v>32</v>
      </c>
      <c r="D36" s="7"/>
      <c r="E36" s="203"/>
      <c r="F36" s="372"/>
    </row>
    <row r="37" spans="3:6" ht="15">
      <c r="C37" s="18" t="s">
        <v>5</v>
      </c>
      <c r="D37" s="7"/>
      <c r="E37" s="203"/>
      <c r="F37" s="372"/>
    </row>
    <row r="38" spans="3:6" ht="15">
      <c r="C38" s="10"/>
      <c r="D38" s="7"/>
      <c r="E38" s="133"/>
      <c r="F38" s="17"/>
    </row>
    <row r="39" spans="3:6" ht="15.75" thickBot="1">
      <c r="C39" s="11" t="s">
        <v>302</v>
      </c>
      <c r="D39" s="7"/>
      <c r="E39" s="125">
        <f>SUM(E30:E37)</f>
        <v>0</v>
      </c>
      <c r="F39" s="17"/>
    </row>
    <row r="40" spans="3:6" ht="15.75" thickTop="1">
      <c r="C40" s="10"/>
      <c r="D40" s="7"/>
      <c r="E40" s="133"/>
      <c r="F40" s="17"/>
    </row>
    <row r="41" spans="3:6" ht="15">
      <c r="C41" s="11" t="s">
        <v>35</v>
      </c>
      <c r="D41" s="7"/>
      <c r="E41" s="133"/>
      <c r="F41" s="17"/>
    </row>
    <row r="42" spans="3:6" ht="15">
      <c r="C42" s="11" t="s">
        <v>37</v>
      </c>
      <c r="D42" s="7"/>
      <c r="E42" s="133"/>
      <c r="F42" s="17"/>
    </row>
    <row r="43" spans="3:6" ht="15">
      <c r="C43" s="10" t="s">
        <v>36</v>
      </c>
      <c r="D43" s="7"/>
      <c r="E43" s="203"/>
      <c r="F43" s="17"/>
    </row>
    <row r="44" spans="3:6" ht="15">
      <c r="C44" s="10" t="s">
        <v>38</v>
      </c>
      <c r="D44" s="7"/>
      <c r="E44" s="203"/>
      <c r="F44" s="17"/>
    </row>
    <row r="45" spans="3:6" ht="15">
      <c r="C45" s="10" t="s">
        <v>273</v>
      </c>
      <c r="D45" s="7"/>
      <c r="E45" s="203"/>
      <c r="F45" s="17"/>
    </row>
    <row r="46" spans="3:6" ht="15">
      <c r="C46" s="10" t="s">
        <v>41</v>
      </c>
      <c r="D46" s="7"/>
      <c r="E46" s="203"/>
      <c r="F46" s="17"/>
    </row>
    <row r="47" spans="3:6" ht="15">
      <c r="C47" s="10" t="s">
        <v>39</v>
      </c>
      <c r="D47" s="7"/>
      <c r="E47" s="203"/>
      <c r="F47" s="17"/>
    </row>
    <row r="48" spans="3:6" ht="15">
      <c r="C48" s="10" t="s">
        <v>40</v>
      </c>
      <c r="D48" s="7"/>
      <c r="E48" s="203"/>
      <c r="F48" s="17"/>
    </row>
    <row r="49" spans="3:6" ht="15">
      <c r="C49" s="10" t="s">
        <v>210</v>
      </c>
      <c r="D49" s="7"/>
      <c r="E49" s="203"/>
      <c r="F49" s="17"/>
    </row>
    <row r="50" spans="3:6" ht="15">
      <c r="C50" s="10" t="s">
        <v>209</v>
      </c>
      <c r="D50" s="7"/>
      <c r="E50" s="203"/>
      <c r="F50" s="17"/>
    </row>
    <row r="51" spans="3:6" ht="15">
      <c r="C51" s="10" t="s">
        <v>42</v>
      </c>
      <c r="D51" s="7"/>
      <c r="E51" s="203"/>
      <c r="F51" s="17"/>
    </row>
    <row r="52" spans="3:6" ht="15">
      <c r="C52" s="10" t="s">
        <v>43</v>
      </c>
      <c r="D52" s="7"/>
      <c r="E52" s="213">
        <f>'Kar zarar'!D87</f>
        <v>0</v>
      </c>
      <c r="F52" s="17"/>
    </row>
    <row r="53" spans="3:6" ht="15">
      <c r="C53" s="10"/>
      <c r="D53" s="7"/>
      <c r="E53" s="133"/>
      <c r="F53" s="17"/>
    </row>
    <row r="54" spans="3:6" ht="15.75" thickBot="1">
      <c r="C54" s="11" t="s">
        <v>303</v>
      </c>
      <c r="D54" s="7"/>
      <c r="E54" s="125">
        <f>SUM(E43:E52)</f>
        <v>0</v>
      </c>
      <c r="F54" s="17"/>
    </row>
    <row r="55" spans="3:6" ht="15.75" thickTop="1">
      <c r="C55" s="10"/>
      <c r="D55" s="7"/>
      <c r="E55" s="133"/>
      <c r="F55" s="17"/>
    </row>
    <row r="56" spans="3:6" ht="15">
      <c r="C56" s="11" t="s">
        <v>44</v>
      </c>
      <c r="D56" s="7"/>
      <c r="E56" s="203"/>
      <c r="F56" s="372"/>
    </row>
    <row r="57" spans="3:6" ht="15">
      <c r="C57" s="10"/>
      <c r="D57" s="7"/>
      <c r="E57" s="133"/>
      <c r="F57" s="17"/>
    </row>
    <row r="58" spans="3:6" ht="15.75" thickBot="1">
      <c r="C58" s="11" t="s">
        <v>335</v>
      </c>
      <c r="D58" s="7"/>
      <c r="E58" s="126">
        <f>E54+E56</f>
        <v>0</v>
      </c>
      <c r="F58" s="17"/>
    </row>
    <row r="59" spans="3:6" ht="15.75" thickTop="1">
      <c r="C59" s="10"/>
      <c r="D59" s="7"/>
      <c r="E59" s="133"/>
      <c r="F59" s="17"/>
    </row>
    <row r="60" spans="3:6" ht="15.75" thickBot="1">
      <c r="C60" s="11" t="s">
        <v>45</v>
      </c>
      <c r="D60" s="7"/>
      <c r="E60" s="126">
        <f>E58+E39+E26</f>
        <v>0</v>
      </c>
      <c r="F60" s="365"/>
    </row>
    <row r="61" spans="3:6" ht="16.5" thickBot="1" thickTop="1">
      <c r="C61" s="12" t="s">
        <v>344</v>
      </c>
      <c r="D61" s="13"/>
      <c r="E61" s="127"/>
      <c r="F61" s="369"/>
    </row>
    <row r="63" ht="15.75" thickBot="1"/>
    <row r="64" spans="3:6" ht="15">
      <c r="C64" s="411" t="s">
        <v>415</v>
      </c>
      <c r="D64" s="415"/>
      <c r="E64" s="415"/>
      <c r="F64" s="415"/>
    </row>
    <row r="65" spans="3:6" ht="15">
      <c r="C65" s="413" t="s">
        <v>430</v>
      </c>
      <c r="D65" s="415"/>
      <c r="E65" s="415"/>
      <c r="F65" s="416" t="s">
        <v>428</v>
      </c>
    </row>
    <row r="66" ht="15">
      <c r="C6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95"/>
  <sheetViews>
    <sheetView showGridLines="0" zoomScale="75" zoomScaleNormal="75" zoomScalePageLayoutView="0" workbookViewId="0" topLeftCell="A10">
      <selection activeCell="B94" sqref="B94"/>
    </sheetView>
  </sheetViews>
  <sheetFormatPr defaultColWidth="9.140625" defaultRowHeight="15"/>
  <cols>
    <col min="1" max="1" width="11.8515625" style="0" customWidth="1"/>
    <col min="2" max="2" width="60.28125" style="0" customWidth="1"/>
    <col min="3" max="3" width="3.8515625" style="0" customWidth="1"/>
    <col min="4" max="4" width="25.8515625" style="0" customWidth="1"/>
    <col min="5" max="5" width="5.28125" style="0" customWidth="1"/>
  </cols>
  <sheetData>
    <row r="4" ht="15.75" thickBot="1">
      <c r="B4" s="1" t="s">
        <v>206</v>
      </c>
    </row>
    <row r="5" spans="2:5" ht="15">
      <c r="B5" s="8"/>
      <c r="C5" s="9"/>
      <c r="D5" s="9"/>
      <c r="E5" s="15"/>
    </row>
    <row r="6" spans="2:5" ht="15">
      <c r="B6" s="10"/>
      <c r="C6" s="7"/>
      <c r="D6" s="7"/>
      <c r="E6" s="17"/>
    </row>
    <row r="7" spans="2:5" ht="15.75" thickBot="1">
      <c r="B7" s="12"/>
      <c r="C7" s="13"/>
      <c r="D7" s="357" t="s">
        <v>314</v>
      </c>
      <c r="E7" s="14"/>
    </row>
    <row r="8" spans="2:5" ht="15">
      <c r="B8" s="16" t="s">
        <v>73</v>
      </c>
      <c r="C8" s="48"/>
      <c r="D8" s="174" t="s">
        <v>346</v>
      </c>
      <c r="E8" s="364"/>
    </row>
    <row r="9" spans="2:5" ht="15">
      <c r="B9" s="20"/>
      <c r="C9" s="42"/>
      <c r="D9" s="124"/>
      <c r="E9" s="365"/>
    </row>
    <row r="10" spans="2:5" ht="15.75">
      <c r="B10" s="34" t="s">
        <v>106</v>
      </c>
      <c r="C10" s="42"/>
      <c r="D10" s="124"/>
      <c r="E10" s="365"/>
    </row>
    <row r="11" spans="2:5" ht="15">
      <c r="B11" s="20" t="s">
        <v>65</v>
      </c>
      <c r="C11" s="42"/>
      <c r="D11" s="176">
        <f>SUM(D12:D13)</f>
        <v>0</v>
      </c>
      <c r="E11" s="366"/>
    </row>
    <row r="12" spans="2:5" ht="15">
      <c r="B12" s="20" t="s">
        <v>169</v>
      </c>
      <c r="C12" s="42"/>
      <c r="D12" s="206"/>
      <c r="E12" s="366"/>
    </row>
    <row r="13" spans="2:5" ht="15">
      <c r="B13" s="20" t="s">
        <v>211</v>
      </c>
      <c r="C13" s="42"/>
      <c r="D13" s="206"/>
      <c r="E13" s="366"/>
    </row>
    <row r="14" spans="2:5" ht="15">
      <c r="B14" s="20" t="s">
        <v>66</v>
      </c>
      <c r="C14" s="42"/>
      <c r="D14" s="175">
        <f>SUM(D15:D16)</f>
        <v>0</v>
      </c>
      <c r="E14" s="366"/>
    </row>
    <row r="15" spans="2:5" ht="15">
      <c r="B15" s="20" t="s">
        <v>168</v>
      </c>
      <c r="C15" s="42"/>
      <c r="D15" s="206"/>
      <c r="E15" s="366"/>
    </row>
    <row r="16" spans="2:5" ht="15">
      <c r="B16" s="20" t="s">
        <v>212</v>
      </c>
      <c r="C16" s="42"/>
      <c r="D16" s="206"/>
      <c r="E16" s="366"/>
    </row>
    <row r="17" spans="2:5" ht="15">
      <c r="B17" s="20" t="s">
        <v>67</v>
      </c>
      <c r="C17" s="42"/>
      <c r="D17" s="175">
        <f>SUM(D18:D19)</f>
        <v>0</v>
      </c>
      <c r="E17" s="366"/>
    </row>
    <row r="18" spans="2:5" ht="15">
      <c r="B18" s="20" t="s">
        <v>46</v>
      </c>
      <c r="C18" s="42"/>
      <c r="D18" s="206"/>
      <c r="E18" s="366"/>
    </row>
    <row r="19" spans="2:5" ht="15">
      <c r="B19" s="20" t="s">
        <v>213</v>
      </c>
      <c r="C19" s="42"/>
      <c r="D19" s="206"/>
      <c r="E19" s="366"/>
    </row>
    <row r="20" spans="2:5" ht="15">
      <c r="B20" s="20" t="s">
        <v>247</v>
      </c>
      <c r="C20" s="42"/>
      <c r="D20" s="206"/>
      <c r="E20" s="366"/>
    </row>
    <row r="21" spans="2:5" ht="15">
      <c r="B21" s="20" t="s">
        <v>68</v>
      </c>
      <c r="C21" s="42"/>
      <c r="D21" s="206"/>
      <c r="E21" s="366"/>
    </row>
    <row r="22" spans="2:5" ht="15">
      <c r="B22" s="128"/>
      <c r="C22" s="53"/>
      <c r="D22" s="129"/>
      <c r="E22" s="367"/>
    </row>
    <row r="23" spans="2:5" ht="15.75" thickBot="1">
      <c r="B23" s="11" t="s">
        <v>47</v>
      </c>
      <c r="C23" s="45"/>
      <c r="D23" s="130">
        <f>D21+D20+D17+D14+D11</f>
        <v>0</v>
      </c>
      <c r="E23" s="368"/>
    </row>
    <row r="24" spans="2:5" ht="15.75" thickTop="1">
      <c r="B24" s="11"/>
      <c r="C24" s="42"/>
      <c r="D24" s="133"/>
      <c r="E24" s="365"/>
    </row>
    <row r="25" spans="2:5" ht="16.5" thickBot="1">
      <c r="B25" s="34" t="s">
        <v>101</v>
      </c>
      <c r="C25" s="45"/>
      <c r="D25" s="130">
        <f>SUM(D26:D28)</f>
        <v>0</v>
      </c>
      <c r="E25" s="368"/>
    </row>
    <row r="26" spans="2:5" ht="15.75" thickTop="1">
      <c r="B26" s="20" t="s">
        <v>102</v>
      </c>
      <c r="C26" s="42"/>
      <c r="D26" s="203"/>
      <c r="E26" s="367"/>
    </row>
    <row r="27" spans="2:5" ht="15">
      <c r="B27" s="20" t="s">
        <v>103</v>
      </c>
      <c r="C27" s="42"/>
      <c r="D27" s="202"/>
      <c r="E27" s="367"/>
    </row>
    <row r="28" spans="2:5" ht="15">
      <c r="B28" s="20" t="s">
        <v>104</v>
      </c>
      <c r="C28" s="42"/>
      <c r="D28" s="202"/>
      <c r="E28" s="367"/>
    </row>
    <row r="29" spans="2:5" ht="15">
      <c r="B29" s="128"/>
      <c r="C29" s="53"/>
      <c r="D29" s="131"/>
      <c r="E29" s="367"/>
    </row>
    <row r="30" spans="2:5" ht="16.5" thickBot="1">
      <c r="B30" s="34" t="s">
        <v>105</v>
      </c>
      <c r="C30" s="45"/>
      <c r="D30" s="130">
        <f>SUM(D31:D32)</f>
        <v>0</v>
      </c>
      <c r="E30" s="368"/>
    </row>
    <row r="31" spans="2:5" ht="15.75" thickTop="1">
      <c r="B31" s="20" t="s">
        <v>274</v>
      </c>
      <c r="C31" s="42"/>
      <c r="D31" s="203"/>
      <c r="E31" s="367"/>
    </row>
    <row r="32" spans="2:5" ht="15">
      <c r="B32" s="20" t="s">
        <v>264</v>
      </c>
      <c r="C32" s="42"/>
      <c r="D32" s="202"/>
      <c r="E32" s="367"/>
    </row>
    <row r="33" spans="2:5" ht="15">
      <c r="B33" s="128"/>
      <c r="C33" s="53"/>
      <c r="D33" s="131"/>
      <c r="E33" s="367"/>
    </row>
    <row r="34" spans="2:5" ht="16.5" thickBot="1">
      <c r="B34" s="34" t="s">
        <v>109</v>
      </c>
      <c r="C34" s="45"/>
      <c r="D34" s="130">
        <f>SUM(D35:D38)</f>
        <v>0</v>
      </c>
      <c r="E34" s="368"/>
    </row>
    <row r="35" spans="2:5" ht="15.75" thickTop="1">
      <c r="B35" s="20" t="s">
        <v>111</v>
      </c>
      <c r="C35" s="42"/>
      <c r="D35" s="203"/>
      <c r="E35" s="367"/>
    </row>
    <row r="36" spans="2:5" ht="15">
      <c r="B36" s="20" t="s">
        <v>110</v>
      </c>
      <c r="C36" s="42"/>
      <c r="D36" s="202"/>
      <c r="E36" s="367"/>
    </row>
    <row r="37" spans="2:5" ht="15">
      <c r="B37" s="20" t="s">
        <v>100</v>
      </c>
      <c r="C37" s="42"/>
      <c r="D37" s="202"/>
      <c r="E37" s="367"/>
    </row>
    <row r="38" spans="2:5" ht="15">
      <c r="B38" s="20" t="s">
        <v>112</v>
      </c>
      <c r="C38" s="42"/>
      <c r="D38" s="202"/>
      <c r="E38" s="367"/>
    </row>
    <row r="39" spans="2:5" ht="15">
      <c r="B39" s="128"/>
      <c r="C39" s="53"/>
      <c r="D39" s="131"/>
      <c r="E39" s="367"/>
    </row>
    <row r="40" spans="2:5" ht="16.5" thickBot="1">
      <c r="B40" s="34" t="s">
        <v>113</v>
      </c>
      <c r="C40" s="45"/>
      <c r="D40" s="130">
        <f>SUM(D41:D48)</f>
        <v>0</v>
      </c>
      <c r="E40" s="368"/>
    </row>
    <row r="41" spans="2:5" ht="15.75" thickTop="1">
      <c r="B41" s="20" t="s">
        <v>48</v>
      </c>
      <c r="C41" s="42"/>
      <c r="D41" s="203"/>
      <c r="E41" s="367"/>
    </row>
    <row r="42" spans="2:5" ht="15">
      <c r="B42" s="20" t="s">
        <v>162</v>
      </c>
      <c r="C42" s="42"/>
      <c r="D42" s="202"/>
      <c r="E42" s="367"/>
    </row>
    <row r="43" spans="2:5" ht="15">
      <c r="B43" s="20" t="s">
        <v>114</v>
      </c>
      <c r="C43" s="42"/>
      <c r="D43" s="202"/>
      <c r="E43" s="367"/>
    </row>
    <row r="44" spans="2:5" ht="15">
      <c r="B44" s="20" t="s">
        <v>260</v>
      </c>
      <c r="C44" s="42"/>
      <c r="D44" s="202"/>
      <c r="E44" s="367"/>
    </row>
    <row r="45" spans="2:5" ht="15">
      <c r="B45" s="20" t="s">
        <v>69</v>
      </c>
      <c r="C45" s="42"/>
      <c r="D45" s="202"/>
      <c r="E45" s="367"/>
    </row>
    <row r="46" spans="2:5" ht="15">
      <c r="B46" s="20" t="s">
        <v>164</v>
      </c>
      <c r="C46" s="42"/>
      <c r="D46" s="202"/>
      <c r="E46" s="367"/>
    </row>
    <row r="47" spans="2:5" ht="15">
      <c r="B47" s="20" t="s">
        <v>116</v>
      </c>
      <c r="C47" s="42"/>
      <c r="D47" s="202"/>
      <c r="E47" s="367"/>
    </row>
    <row r="48" spans="2:5" ht="15">
      <c r="B48" s="20" t="s">
        <v>117</v>
      </c>
      <c r="C48" s="42"/>
      <c r="D48" s="202"/>
      <c r="E48" s="367"/>
    </row>
    <row r="49" spans="2:5" ht="15">
      <c r="B49" s="128"/>
      <c r="C49" s="53"/>
      <c r="D49" s="129"/>
      <c r="E49" s="367"/>
    </row>
    <row r="50" spans="2:5" ht="16.5" thickBot="1">
      <c r="B50" s="34" t="s">
        <v>118</v>
      </c>
      <c r="C50" s="45"/>
      <c r="D50" s="130">
        <f>D51+D54+D55+D56</f>
        <v>0</v>
      </c>
      <c r="E50" s="368"/>
    </row>
    <row r="51" spans="2:5" ht="15.75" thickTop="1">
      <c r="B51" s="11" t="s">
        <v>119</v>
      </c>
      <c r="C51" s="45"/>
      <c r="D51" s="132">
        <f>SUM(D52:D53)</f>
        <v>0</v>
      </c>
      <c r="E51" s="366"/>
    </row>
    <row r="52" spans="2:5" ht="15">
      <c r="B52" s="20" t="s">
        <v>107</v>
      </c>
      <c r="C52" s="42"/>
      <c r="D52" s="202"/>
      <c r="E52" s="367"/>
    </row>
    <row r="53" spans="2:5" ht="15">
      <c r="B53" s="20" t="s">
        <v>108</v>
      </c>
      <c r="C53" s="42"/>
      <c r="D53" s="202"/>
      <c r="E53" s="367"/>
    </row>
    <row r="54" spans="2:5" ht="15">
      <c r="B54" s="20" t="s">
        <v>120</v>
      </c>
      <c r="C54" s="42"/>
      <c r="D54" s="202"/>
      <c r="E54" s="367"/>
    </row>
    <row r="55" spans="2:5" ht="15">
      <c r="B55" s="20" t="s">
        <v>265</v>
      </c>
      <c r="C55" s="42"/>
      <c r="D55" s="202"/>
      <c r="E55" s="367"/>
    </row>
    <row r="56" spans="2:5" ht="15">
      <c r="B56" s="20" t="s">
        <v>121</v>
      </c>
      <c r="C56" s="42"/>
      <c r="D56" s="202"/>
      <c r="E56" s="367"/>
    </row>
    <row r="57" spans="2:5" ht="15">
      <c r="B57" s="128"/>
      <c r="C57" s="53"/>
      <c r="D57" s="129"/>
      <c r="E57" s="367"/>
    </row>
    <row r="58" spans="2:5" ht="16.5" thickBot="1">
      <c r="B58" s="34" t="s">
        <v>122</v>
      </c>
      <c r="C58" s="42"/>
      <c r="D58" s="130">
        <f>SUM(D59:D62)</f>
        <v>0</v>
      </c>
      <c r="E58" s="368"/>
    </row>
    <row r="59" spans="2:5" ht="15.75" thickTop="1">
      <c r="B59" s="20" t="s">
        <v>49</v>
      </c>
      <c r="C59" s="42"/>
      <c r="D59" s="203"/>
      <c r="E59" s="367"/>
    </row>
    <row r="60" spans="2:5" ht="15">
      <c r="B60" s="20" t="s">
        <v>163</v>
      </c>
      <c r="C60" s="42"/>
      <c r="D60" s="202"/>
      <c r="E60" s="367"/>
    </row>
    <row r="61" spans="2:5" ht="15">
      <c r="B61" s="20" t="s">
        <v>123</v>
      </c>
      <c r="C61" s="42"/>
      <c r="D61" s="202"/>
      <c r="E61" s="367"/>
    </row>
    <row r="62" spans="2:5" ht="15">
      <c r="B62" s="20" t="s">
        <v>124</v>
      </c>
      <c r="C62" s="42"/>
      <c r="D62" s="202"/>
      <c r="E62" s="367"/>
    </row>
    <row r="63" spans="2:5" ht="15">
      <c r="B63" s="128"/>
      <c r="C63" s="53"/>
      <c r="D63" s="129"/>
      <c r="E63" s="367"/>
    </row>
    <row r="64" spans="2:5" ht="16.5" thickBot="1">
      <c r="B64" s="34" t="s">
        <v>50</v>
      </c>
      <c r="C64" s="42"/>
      <c r="D64" s="130">
        <f>D58+D50+D40+D34+D30+D25</f>
        <v>0</v>
      </c>
      <c r="E64" s="365"/>
    </row>
    <row r="65" spans="2:5" ht="16.5" thickTop="1">
      <c r="B65" s="134"/>
      <c r="C65" s="53"/>
      <c r="D65" s="135"/>
      <c r="E65" s="367"/>
    </row>
    <row r="66" spans="2:5" ht="16.5" thickBot="1">
      <c r="B66" s="34" t="s">
        <v>51</v>
      </c>
      <c r="C66" s="45"/>
      <c r="D66" s="214">
        <f>D64+D23</f>
        <v>0</v>
      </c>
      <c r="E66" s="368"/>
    </row>
    <row r="67" spans="2:5" ht="16.5" thickTop="1">
      <c r="B67" s="134"/>
      <c r="C67" s="137"/>
      <c r="D67" s="135"/>
      <c r="E67" s="366"/>
    </row>
    <row r="68" spans="2:5" ht="15">
      <c r="B68" s="20" t="s">
        <v>52</v>
      </c>
      <c r="C68" s="42"/>
      <c r="D68" s="203"/>
      <c r="E68" s="367"/>
    </row>
    <row r="69" spans="2:5" ht="15">
      <c r="B69" s="20" t="s">
        <v>58</v>
      </c>
      <c r="C69" s="42"/>
      <c r="D69" s="202"/>
      <c r="E69" s="367"/>
    </row>
    <row r="70" spans="2:5" ht="15">
      <c r="B70" s="20" t="s">
        <v>53</v>
      </c>
      <c r="C70" s="42"/>
      <c r="D70" s="202"/>
      <c r="E70" s="367"/>
    </row>
    <row r="71" spans="2:5" ht="15">
      <c r="B71" s="20" t="s">
        <v>54</v>
      </c>
      <c r="C71" s="42"/>
      <c r="D71" s="202"/>
      <c r="E71" s="367"/>
    </row>
    <row r="72" spans="2:5" ht="30">
      <c r="B72" s="138" t="s">
        <v>167</v>
      </c>
      <c r="C72" s="42"/>
      <c r="D72" s="202"/>
      <c r="E72" s="367"/>
    </row>
    <row r="73" spans="2:5" ht="15">
      <c r="B73" s="128" t="s">
        <v>55</v>
      </c>
      <c r="C73" s="42"/>
      <c r="D73" s="202"/>
      <c r="E73" s="367"/>
    </row>
    <row r="74" spans="2:5" ht="15">
      <c r="B74" s="128" t="s">
        <v>165</v>
      </c>
      <c r="C74" s="42"/>
      <c r="D74" s="202"/>
      <c r="E74" s="367"/>
    </row>
    <row r="75" spans="2:5" ht="15">
      <c r="B75" s="128" t="s">
        <v>166</v>
      </c>
      <c r="C75" s="42"/>
      <c r="D75" s="202"/>
      <c r="E75" s="367"/>
    </row>
    <row r="76" spans="2:5" ht="15">
      <c r="B76" s="128" t="s">
        <v>57</v>
      </c>
      <c r="C76" s="42"/>
      <c r="D76" s="202"/>
      <c r="E76" s="367"/>
    </row>
    <row r="77" spans="2:5" ht="15">
      <c r="B77" s="128" t="s">
        <v>56</v>
      </c>
      <c r="C77" s="42"/>
      <c r="D77" s="202"/>
      <c r="E77" s="367"/>
    </row>
    <row r="78" spans="2:5" ht="15">
      <c r="B78" s="128"/>
      <c r="C78" s="53"/>
      <c r="D78" s="129"/>
      <c r="E78" s="367"/>
    </row>
    <row r="79" spans="2:5" ht="16.5" thickBot="1">
      <c r="B79" s="34" t="s">
        <v>70</v>
      </c>
      <c r="C79" s="45"/>
      <c r="D79" s="214">
        <f>SUM(D68:D77)+D66</f>
        <v>0</v>
      </c>
      <c r="E79" s="368"/>
    </row>
    <row r="80" spans="2:5" ht="16.5" thickTop="1">
      <c r="B80" s="134"/>
      <c r="C80" s="137"/>
      <c r="D80" s="135"/>
      <c r="E80" s="366"/>
    </row>
    <row r="81" spans="2:5" ht="15">
      <c r="B81" s="128" t="s">
        <v>71</v>
      </c>
      <c r="C81" s="42"/>
      <c r="D81" s="203"/>
      <c r="E81" s="367"/>
    </row>
    <row r="82" spans="2:5" ht="15">
      <c r="B82" s="128" t="s">
        <v>304</v>
      </c>
      <c r="C82" s="42"/>
      <c r="D82" s="202"/>
      <c r="E82" s="367"/>
    </row>
    <row r="83" spans="2:5" ht="15">
      <c r="B83" s="128"/>
      <c r="C83" s="53"/>
      <c r="D83" s="129"/>
      <c r="E83" s="367"/>
    </row>
    <row r="84" spans="2:5" ht="16.5" thickBot="1">
      <c r="B84" s="134" t="s">
        <v>72</v>
      </c>
      <c r="C84" s="45"/>
      <c r="D84" s="177">
        <f>SUM(D81:D82)+D79</f>
        <v>0</v>
      </c>
      <c r="E84" s="368"/>
    </row>
    <row r="85" spans="2:10" s="173" customFormat="1" ht="16.5" thickTop="1">
      <c r="B85" s="134"/>
      <c r="C85" s="137"/>
      <c r="D85" s="135"/>
      <c r="E85" s="366"/>
      <c r="J85"/>
    </row>
    <row r="86" spans="2:5" s="173" customFormat="1" ht="15.75">
      <c r="B86" s="134" t="s">
        <v>308</v>
      </c>
      <c r="C86" s="137"/>
      <c r="D86" s="135"/>
      <c r="E86" s="366"/>
    </row>
    <row r="87" spans="2:5" s="173" customFormat="1" ht="15.75">
      <c r="B87" s="134" t="s">
        <v>309</v>
      </c>
      <c r="C87" s="137"/>
      <c r="D87" s="203"/>
      <c r="E87" s="366"/>
    </row>
    <row r="88" spans="2:5" s="173" customFormat="1" ht="15.75">
      <c r="B88" s="134" t="s">
        <v>310</v>
      </c>
      <c r="C88" s="137"/>
      <c r="D88" s="202"/>
      <c r="E88" s="366"/>
    </row>
    <row r="89" spans="2:5" s="173" customFormat="1" ht="15.75">
      <c r="B89" s="134"/>
      <c r="C89" s="137"/>
      <c r="D89" s="135"/>
      <c r="E89" s="366"/>
    </row>
    <row r="90" spans="2:5" s="173" customFormat="1" ht="15.75">
      <c r="B90" s="134"/>
      <c r="C90" s="137"/>
      <c r="D90" s="343" t="str">
        <f>IF(SUM(D87:D88)=D84," ","Net karın dağılımı tutmuyor")</f>
        <v> </v>
      </c>
      <c r="E90" s="366"/>
    </row>
    <row r="91" spans="2:10" ht="15.75" thickBot="1">
      <c r="B91" s="51"/>
      <c r="C91" s="52"/>
      <c r="D91" s="127"/>
      <c r="E91" s="369"/>
      <c r="J91" s="173"/>
    </row>
    <row r="92" ht="15.75" thickBot="1"/>
    <row r="93" spans="2:6" ht="15">
      <c r="B93" s="411" t="s">
        <v>415</v>
      </c>
      <c r="C93" s="412"/>
      <c r="D93" s="412"/>
      <c r="E93" s="412"/>
      <c r="F93" s="414"/>
    </row>
    <row r="94" spans="2:6" ht="15">
      <c r="B94" s="413" t="s">
        <v>430</v>
      </c>
      <c r="C94" s="412"/>
      <c r="D94" s="417" t="s">
        <v>417</v>
      </c>
      <c r="E94" s="414"/>
      <c r="F94" s="414"/>
    </row>
    <row r="95" ht="15">
      <c r="B9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82"/>
  <sheetViews>
    <sheetView showGridLines="0" zoomScale="80" zoomScaleNormal="80" zoomScalePageLayoutView="0" workbookViewId="0" topLeftCell="A37">
      <selection activeCell="E81" sqref="E81"/>
    </sheetView>
  </sheetViews>
  <sheetFormatPr defaultColWidth="9.140625" defaultRowHeight="15"/>
  <cols>
    <col min="1" max="1" width="11.8515625" style="0" customWidth="1"/>
    <col min="2" max="2" width="64.7109375" style="0" customWidth="1"/>
    <col min="3" max="3" width="12.421875" style="0" customWidth="1"/>
    <col min="4" max="4" width="23.421875" style="0" customWidth="1"/>
    <col min="5" max="5" width="24.57421875" style="0" customWidth="1"/>
    <col min="6" max="6" width="32.7109375" style="0" customWidth="1"/>
  </cols>
  <sheetData>
    <row r="4" ht="15.75" thickBot="1">
      <c r="B4" s="1" t="s">
        <v>216</v>
      </c>
    </row>
    <row r="5" spans="2:6" s="360" customFormat="1" ht="15.75" hidden="1" thickBot="1">
      <c r="B5" s="361" t="s">
        <v>402</v>
      </c>
      <c r="C5" s="362" t="s">
        <v>403</v>
      </c>
      <c r="D5" s="362" t="s">
        <v>404</v>
      </c>
      <c r="E5" s="362" t="s">
        <v>405</v>
      </c>
      <c r="F5" s="363" t="s">
        <v>406</v>
      </c>
    </row>
    <row r="6" spans="2:6" ht="15">
      <c r="B6" s="373"/>
      <c r="C6" s="374"/>
      <c r="D6" s="374"/>
      <c r="E6" s="374"/>
      <c r="F6" s="403"/>
    </row>
    <row r="7" spans="2:6" ht="15.75">
      <c r="B7" s="375"/>
      <c r="C7" s="376"/>
      <c r="D7" s="376"/>
      <c r="E7" s="376"/>
      <c r="F7" s="401" t="s">
        <v>408</v>
      </c>
    </row>
    <row r="8" spans="2:6" ht="15.75" thickBot="1">
      <c r="B8" s="377"/>
      <c r="C8" s="378"/>
      <c r="D8" s="379"/>
      <c r="E8" s="378"/>
      <c r="F8" s="402" t="s">
        <v>410</v>
      </c>
    </row>
    <row r="9" spans="2:6" ht="15.75">
      <c r="B9" s="380" t="s">
        <v>347</v>
      </c>
      <c r="C9" s="381"/>
      <c r="D9" s="382" t="s">
        <v>407</v>
      </c>
      <c r="E9" s="383"/>
      <c r="F9" s="400" t="s">
        <v>409</v>
      </c>
    </row>
    <row r="10" spans="2:6" ht="15">
      <c r="B10" s="384" t="s">
        <v>348</v>
      </c>
      <c r="C10" s="385"/>
      <c r="D10" s="386"/>
      <c r="E10" s="376"/>
      <c r="F10" s="398"/>
    </row>
    <row r="11" spans="2:6" ht="15.75">
      <c r="B11" s="380" t="s">
        <v>349</v>
      </c>
      <c r="C11" s="381"/>
      <c r="D11" s="376"/>
      <c r="E11" s="376"/>
      <c r="F11" s="17"/>
    </row>
    <row r="12" spans="2:6" ht="15">
      <c r="B12" s="384" t="s">
        <v>350</v>
      </c>
      <c r="C12" s="387"/>
      <c r="D12" s="388"/>
      <c r="E12" s="388"/>
      <c r="F12" s="50"/>
    </row>
    <row r="13" spans="2:6" ht="15">
      <c r="B13" s="384" t="s">
        <v>351</v>
      </c>
      <c r="C13" s="387"/>
      <c r="D13" s="388"/>
      <c r="E13" s="388"/>
      <c r="F13" s="50"/>
    </row>
    <row r="14" spans="2:6" ht="15">
      <c r="B14" s="384" t="s">
        <v>352</v>
      </c>
      <c r="C14" s="387"/>
      <c r="D14" s="388"/>
      <c r="E14" s="388"/>
      <c r="F14" s="50"/>
    </row>
    <row r="15" spans="2:6" ht="15">
      <c r="B15" s="384" t="s">
        <v>353</v>
      </c>
      <c r="C15" s="387"/>
      <c r="D15" s="388"/>
      <c r="E15" s="388"/>
      <c r="F15" s="50"/>
    </row>
    <row r="16" spans="2:6" ht="15">
      <c r="B16" s="384" t="s">
        <v>354</v>
      </c>
      <c r="C16" s="387"/>
      <c r="D16" s="388"/>
      <c r="E16" s="388"/>
      <c r="F16" s="50"/>
    </row>
    <row r="17" spans="2:6" ht="15">
      <c r="B17" s="384" t="s">
        <v>355</v>
      </c>
      <c r="C17" s="387"/>
      <c r="D17" s="388"/>
      <c r="E17" s="388"/>
      <c r="F17" s="50"/>
    </row>
    <row r="18" spans="2:6" ht="15">
      <c r="B18" s="384" t="s">
        <v>356</v>
      </c>
      <c r="C18" s="387"/>
      <c r="D18" s="388"/>
      <c r="E18" s="388"/>
      <c r="F18" s="50"/>
    </row>
    <row r="19" spans="2:6" ht="15">
      <c r="B19" s="384" t="s">
        <v>357</v>
      </c>
      <c r="C19" s="387"/>
      <c r="D19" s="388"/>
      <c r="E19" s="388"/>
      <c r="F19" s="50"/>
    </row>
    <row r="20" spans="2:6" ht="15">
      <c r="B20" s="384" t="s">
        <v>358</v>
      </c>
      <c r="C20" s="387"/>
      <c r="D20" s="388"/>
      <c r="E20" s="388"/>
      <c r="F20" s="50"/>
    </row>
    <row r="21" spans="2:6" ht="15">
      <c r="B21" s="384" t="s">
        <v>359</v>
      </c>
      <c r="C21" s="387"/>
      <c r="D21" s="388"/>
      <c r="E21" s="388"/>
      <c r="F21" s="50"/>
    </row>
    <row r="22" spans="2:6" ht="15">
      <c r="B22" s="384" t="s">
        <v>360</v>
      </c>
      <c r="C22" s="387"/>
      <c r="D22" s="388"/>
      <c r="E22" s="388"/>
      <c r="F22" s="50"/>
    </row>
    <row r="23" spans="2:6" ht="15">
      <c r="B23" s="384" t="s">
        <v>361</v>
      </c>
      <c r="C23" s="387"/>
      <c r="D23" s="388"/>
      <c r="E23" s="388"/>
      <c r="F23" s="50"/>
    </row>
    <row r="24" spans="2:6" ht="15">
      <c r="B24" s="384" t="s">
        <v>362</v>
      </c>
      <c r="C24" s="387"/>
      <c r="D24" s="388"/>
      <c r="E24" s="388"/>
      <c r="F24" s="50"/>
    </row>
    <row r="25" spans="2:6" ht="15">
      <c r="B25" s="384" t="s">
        <v>363</v>
      </c>
      <c r="C25" s="387"/>
      <c r="D25" s="388"/>
      <c r="E25" s="388"/>
      <c r="F25" s="50"/>
    </row>
    <row r="26" spans="2:6" ht="15">
      <c r="B26" s="384" t="s">
        <v>364</v>
      </c>
      <c r="C26" s="387"/>
      <c r="D26" s="388"/>
      <c r="E26" s="388"/>
      <c r="F26" s="50"/>
    </row>
    <row r="27" spans="2:6" ht="15">
      <c r="B27" s="384" t="s">
        <v>365</v>
      </c>
      <c r="C27" s="387"/>
      <c r="D27" s="388"/>
      <c r="E27" s="388"/>
      <c r="F27" s="50"/>
    </row>
    <row r="28" spans="2:6" ht="15">
      <c r="B28" s="384" t="s">
        <v>366</v>
      </c>
      <c r="C28" s="387"/>
      <c r="D28" s="388"/>
      <c r="E28" s="388"/>
      <c r="F28" s="50"/>
    </row>
    <row r="29" spans="2:6" ht="15">
      <c r="B29" s="384" t="s">
        <v>367</v>
      </c>
      <c r="C29" s="387"/>
      <c r="D29" s="388"/>
      <c r="E29" s="388"/>
      <c r="F29" s="50"/>
    </row>
    <row r="30" spans="2:6" ht="15.75">
      <c r="B30" s="380" t="s">
        <v>368</v>
      </c>
      <c r="C30" s="389"/>
      <c r="D30" s="376"/>
      <c r="E30" s="376"/>
      <c r="F30" s="17"/>
    </row>
    <row r="31" spans="2:6" ht="15.75">
      <c r="B31" s="380" t="s">
        <v>369</v>
      </c>
      <c r="C31" s="389"/>
      <c r="D31" s="376"/>
      <c r="E31" s="376"/>
      <c r="F31" s="17"/>
    </row>
    <row r="32" spans="2:6" ht="15">
      <c r="B32" s="384" t="s">
        <v>370</v>
      </c>
      <c r="C32" s="385"/>
      <c r="D32" s="376"/>
      <c r="E32" s="376"/>
      <c r="F32" s="17"/>
    </row>
    <row r="33" spans="2:6" ht="15">
      <c r="B33" s="384" t="s">
        <v>371</v>
      </c>
      <c r="C33" s="385"/>
      <c r="D33" s="376"/>
      <c r="E33" s="376"/>
      <c r="F33" s="17"/>
    </row>
    <row r="34" spans="2:6" ht="15">
      <c r="B34" s="384" t="s">
        <v>372</v>
      </c>
      <c r="C34" s="385"/>
      <c r="D34" s="376"/>
      <c r="E34" s="376"/>
      <c r="F34" s="17"/>
    </row>
    <row r="35" spans="2:6" ht="15">
      <c r="B35" s="384" t="s">
        <v>373</v>
      </c>
      <c r="C35" s="385"/>
      <c r="D35" s="376"/>
      <c r="E35" s="376"/>
      <c r="F35" s="17"/>
    </row>
    <row r="36" spans="2:6" ht="15">
      <c r="B36" s="384" t="s">
        <v>374</v>
      </c>
      <c r="C36" s="385"/>
      <c r="D36" s="376"/>
      <c r="E36" s="376"/>
      <c r="F36" s="17"/>
    </row>
    <row r="37" spans="2:6" ht="15">
      <c r="B37" s="384" t="s">
        <v>375</v>
      </c>
      <c r="C37" s="385"/>
      <c r="D37" s="376"/>
      <c r="E37" s="376"/>
      <c r="F37" s="17"/>
    </row>
    <row r="38" spans="2:6" ht="16.5">
      <c r="B38" s="390" t="s">
        <v>376</v>
      </c>
      <c r="C38" s="389"/>
      <c r="D38" s="376"/>
      <c r="E38" s="376"/>
      <c r="F38" s="17"/>
    </row>
    <row r="39" spans="2:6" ht="15">
      <c r="B39" s="375"/>
      <c r="C39" s="376"/>
      <c r="D39" s="376"/>
      <c r="E39" s="376"/>
      <c r="F39" s="17"/>
    </row>
    <row r="40" spans="2:6" ht="15.75">
      <c r="B40" s="380" t="s">
        <v>377</v>
      </c>
      <c r="C40" s="391"/>
      <c r="D40" s="392"/>
      <c r="E40" s="392"/>
      <c r="F40" s="399"/>
    </row>
    <row r="41" spans="2:6" ht="15">
      <c r="B41" s="384" t="s">
        <v>378</v>
      </c>
      <c r="C41" s="387"/>
      <c r="D41" s="388"/>
      <c r="E41" s="388"/>
      <c r="F41" s="50"/>
    </row>
    <row r="42" spans="2:6" ht="15">
      <c r="B42" s="384" t="s">
        <v>379</v>
      </c>
      <c r="C42" s="387"/>
      <c r="D42" s="388"/>
      <c r="E42" s="388"/>
      <c r="F42" s="50"/>
    </row>
    <row r="43" spans="2:6" ht="15">
      <c r="B43" s="384" t="s">
        <v>380</v>
      </c>
      <c r="C43" s="387"/>
      <c r="D43" s="388"/>
      <c r="E43" s="388"/>
      <c r="F43" s="50"/>
    </row>
    <row r="44" spans="2:6" ht="15">
      <c r="B44" s="384" t="s">
        <v>381</v>
      </c>
      <c r="C44" s="387"/>
      <c r="D44" s="388"/>
      <c r="E44" s="388"/>
      <c r="F44" s="50"/>
    </row>
    <row r="45" spans="2:6" ht="15">
      <c r="B45" s="384" t="s">
        <v>382</v>
      </c>
      <c r="C45" s="387"/>
      <c r="D45" s="388"/>
      <c r="E45" s="388"/>
      <c r="F45" s="50"/>
    </row>
    <row r="46" spans="2:6" ht="15">
      <c r="B46" s="384" t="s">
        <v>383</v>
      </c>
      <c r="C46" s="387"/>
      <c r="D46" s="388"/>
      <c r="E46" s="388"/>
      <c r="F46" s="50"/>
    </row>
    <row r="47" spans="2:6" ht="15">
      <c r="B47" s="384" t="s">
        <v>384</v>
      </c>
      <c r="C47" s="387"/>
      <c r="D47" s="388"/>
      <c r="E47" s="388"/>
      <c r="F47" s="50"/>
    </row>
    <row r="48" spans="2:6" ht="15">
      <c r="B48" s="384" t="s">
        <v>385</v>
      </c>
      <c r="C48" s="387"/>
      <c r="D48" s="388"/>
      <c r="E48" s="388"/>
      <c r="F48" s="50"/>
    </row>
    <row r="49" spans="2:6" ht="15">
      <c r="B49" s="384" t="s">
        <v>386</v>
      </c>
      <c r="C49" s="387"/>
      <c r="D49" s="388"/>
      <c r="E49" s="388"/>
      <c r="F49" s="50"/>
    </row>
    <row r="50" spans="2:6" ht="15">
      <c r="B50" s="384" t="s">
        <v>387</v>
      </c>
      <c r="C50" s="387"/>
      <c r="D50" s="388"/>
      <c r="E50" s="388"/>
      <c r="F50" s="50"/>
    </row>
    <row r="51" spans="2:6" ht="15">
      <c r="B51" s="384" t="s">
        <v>388</v>
      </c>
      <c r="C51" s="387"/>
      <c r="D51" s="388"/>
      <c r="E51" s="388"/>
      <c r="F51" s="50"/>
    </row>
    <row r="52" spans="2:6" ht="15">
      <c r="B52" s="384" t="s">
        <v>389</v>
      </c>
      <c r="C52" s="387"/>
      <c r="D52" s="388"/>
      <c r="E52" s="388"/>
      <c r="F52" s="50"/>
    </row>
    <row r="53" spans="2:6" ht="15">
      <c r="B53" s="384" t="s">
        <v>390</v>
      </c>
      <c r="C53" s="387"/>
      <c r="D53" s="388"/>
      <c r="E53" s="388"/>
      <c r="F53" s="50"/>
    </row>
    <row r="54" spans="2:6" ht="15">
      <c r="B54" s="384" t="s">
        <v>371</v>
      </c>
      <c r="C54" s="387"/>
      <c r="D54" s="388"/>
      <c r="E54" s="388"/>
      <c r="F54" s="50"/>
    </row>
    <row r="55" spans="2:6" ht="15">
      <c r="B55" s="384" t="s">
        <v>372</v>
      </c>
      <c r="C55" s="387"/>
      <c r="D55" s="388"/>
      <c r="E55" s="388"/>
      <c r="F55" s="50"/>
    </row>
    <row r="56" spans="2:6" ht="15">
      <c r="B56" s="384" t="s">
        <v>373</v>
      </c>
      <c r="C56" s="387"/>
      <c r="D56" s="388"/>
      <c r="E56" s="388"/>
      <c r="F56" s="50"/>
    </row>
    <row r="57" spans="2:6" ht="15">
      <c r="B57" s="384" t="s">
        <v>374</v>
      </c>
      <c r="C57" s="387"/>
      <c r="D57" s="388"/>
      <c r="E57" s="388"/>
      <c r="F57" s="50"/>
    </row>
    <row r="58" spans="2:6" ht="15">
      <c r="B58" s="384" t="s">
        <v>375</v>
      </c>
      <c r="C58" s="387"/>
      <c r="D58" s="388"/>
      <c r="E58" s="388"/>
      <c r="F58" s="50"/>
    </row>
    <row r="59" spans="2:6" ht="16.5">
      <c r="B59" s="390" t="s">
        <v>376</v>
      </c>
      <c r="C59" s="389"/>
      <c r="D59" s="376"/>
      <c r="E59" s="376"/>
      <c r="F59" s="17"/>
    </row>
    <row r="60" spans="2:6" ht="15">
      <c r="B60" s="375"/>
      <c r="C60" s="376"/>
      <c r="D60" s="376"/>
      <c r="E60" s="376"/>
      <c r="F60" s="17"/>
    </row>
    <row r="61" spans="2:6" ht="15.75">
      <c r="B61" s="380" t="s">
        <v>391</v>
      </c>
      <c r="C61" s="381"/>
      <c r="D61" s="376"/>
      <c r="E61" s="376"/>
      <c r="F61" s="17"/>
    </row>
    <row r="62" spans="2:6" ht="15">
      <c r="B62" s="384" t="s">
        <v>392</v>
      </c>
      <c r="C62" s="387"/>
      <c r="D62" s="388"/>
      <c r="E62" s="388"/>
      <c r="F62" s="50"/>
    </row>
    <row r="63" spans="2:6" ht="15">
      <c r="B63" s="384" t="s">
        <v>393</v>
      </c>
      <c r="C63" s="387"/>
      <c r="D63" s="388"/>
      <c r="E63" s="388"/>
      <c r="F63" s="50"/>
    </row>
    <row r="64" spans="2:6" ht="15">
      <c r="B64" s="384" t="s">
        <v>394</v>
      </c>
      <c r="C64" s="387"/>
      <c r="D64" s="388"/>
      <c r="E64" s="388"/>
      <c r="F64" s="50"/>
    </row>
    <row r="65" spans="2:6" ht="15">
      <c r="B65" s="384" t="s">
        <v>395</v>
      </c>
      <c r="C65" s="387"/>
      <c r="D65" s="388"/>
      <c r="E65" s="388"/>
      <c r="F65" s="50"/>
    </row>
    <row r="66" spans="2:6" ht="15">
      <c r="B66" s="384" t="s">
        <v>396</v>
      </c>
      <c r="C66" s="387"/>
      <c r="D66" s="388"/>
      <c r="E66" s="388"/>
      <c r="F66" s="50"/>
    </row>
    <row r="67" spans="2:6" ht="15">
      <c r="B67" s="384" t="s">
        <v>390</v>
      </c>
      <c r="C67" s="387"/>
      <c r="D67" s="388"/>
      <c r="E67" s="388"/>
      <c r="F67" s="50"/>
    </row>
    <row r="68" spans="2:6" ht="15">
      <c r="B68" s="384" t="s">
        <v>370</v>
      </c>
      <c r="C68" s="387"/>
      <c r="D68" s="388"/>
      <c r="E68" s="388"/>
      <c r="F68" s="50"/>
    </row>
    <row r="69" spans="2:6" ht="15">
      <c r="B69" s="384" t="s">
        <v>372</v>
      </c>
      <c r="C69" s="387"/>
      <c r="D69" s="388"/>
      <c r="E69" s="388"/>
      <c r="F69" s="50"/>
    </row>
    <row r="70" spans="2:6" ht="15">
      <c r="B70" s="384" t="s">
        <v>374</v>
      </c>
      <c r="C70" s="387"/>
      <c r="D70" s="388"/>
      <c r="E70" s="388"/>
      <c r="F70" s="50"/>
    </row>
    <row r="71" spans="2:6" ht="15">
      <c r="B71" s="384" t="s">
        <v>375</v>
      </c>
      <c r="C71" s="387"/>
      <c r="D71" s="388"/>
      <c r="E71" s="388"/>
      <c r="F71" s="50"/>
    </row>
    <row r="72" spans="2:6" ht="16.5">
      <c r="B72" s="390" t="s">
        <v>376</v>
      </c>
      <c r="C72" s="389"/>
      <c r="D72" s="376"/>
      <c r="E72" s="376"/>
      <c r="F72" s="17"/>
    </row>
    <row r="73" spans="2:6" ht="15.75">
      <c r="B73" s="380" t="s">
        <v>397</v>
      </c>
      <c r="C73" s="393"/>
      <c r="D73" s="392"/>
      <c r="E73" s="392"/>
      <c r="F73" s="17"/>
    </row>
    <row r="74" spans="2:6" ht="15.75">
      <c r="B74" s="380" t="s">
        <v>398</v>
      </c>
      <c r="C74" s="394"/>
      <c r="D74" s="392"/>
      <c r="E74" s="392"/>
      <c r="F74" s="17"/>
    </row>
    <row r="75" spans="2:6" ht="15.75">
      <c r="B75" s="380" t="s">
        <v>399</v>
      </c>
      <c r="C75" s="393"/>
      <c r="D75" s="392"/>
      <c r="E75" s="392"/>
      <c r="F75" s="17"/>
    </row>
    <row r="76" spans="2:6" ht="15.75">
      <c r="B76" s="380" t="s">
        <v>400</v>
      </c>
      <c r="C76" s="394"/>
      <c r="D76" s="392"/>
      <c r="E76" s="392"/>
      <c r="F76" s="17"/>
    </row>
    <row r="77" spans="2:6" ht="16.5" thickBot="1">
      <c r="B77" s="395" t="s">
        <v>401</v>
      </c>
      <c r="C77" s="396"/>
      <c r="D77" s="397"/>
      <c r="E77" s="404"/>
      <c r="F77" s="14"/>
    </row>
    <row r="79" ht="15.75" thickBot="1"/>
    <row r="80" spans="2:5" ht="15">
      <c r="B80" s="411" t="s">
        <v>415</v>
      </c>
      <c r="C80" s="412"/>
      <c r="D80" s="412"/>
      <c r="E80" s="412"/>
    </row>
    <row r="81" spans="2:5" ht="15">
      <c r="B81" s="413" t="s">
        <v>430</v>
      </c>
      <c r="C81" s="412"/>
      <c r="D81" s="412"/>
      <c r="E81" s="414" t="s">
        <v>418</v>
      </c>
    </row>
    <row r="82" ht="15">
      <c r="B8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76"/>
  <sheetViews>
    <sheetView showGridLines="0" workbookViewId="0" topLeftCell="A1">
      <selection activeCell="F47" sqref="F47"/>
    </sheetView>
  </sheetViews>
  <sheetFormatPr defaultColWidth="9.140625" defaultRowHeight="15"/>
  <cols>
    <col min="1" max="1" width="9.140625" style="179" customWidth="1"/>
    <col min="2" max="2" width="36.8515625" style="179" customWidth="1"/>
    <col min="3" max="3" width="8.00390625" style="179" hidden="1" customWidth="1"/>
    <col min="4" max="4" width="20.7109375" style="189" customWidth="1"/>
    <col min="5" max="5" width="17.140625" style="179" customWidth="1"/>
    <col min="6" max="16" width="16.8515625" style="179" customWidth="1"/>
    <col min="17" max="17" width="4.421875" style="179" customWidth="1"/>
    <col min="18" max="18" width="16.8515625" style="179" customWidth="1"/>
    <col min="19" max="19" width="4.421875" style="179" customWidth="1"/>
    <col min="20" max="20" width="16.8515625" style="179" customWidth="1"/>
    <col min="21" max="21" width="4.00390625" style="179" customWidth="1"/>
    <col min="22" max="22" width="16.8515625" style="179" customWidth="1"/>
    <col min="23" max="23" width="3.28125" style="179" customWidth="1"/>
    <col min="24" max="24" width="16.8515625" style="179" customWidth="1"/>
    <col min="25" max="25" width="4.00390625" style="179" customWidth="1"/>
    <col min="26" max="26" width="16.8515625" style="179" customWidth="1"/>
    <col min="27" max="27" width="4.7109375" style="179" customWidth="1"/>
    <col min="28" max="28" width="16.8515625" style="179" customWidth="1"/>
    <col min="29" max="29" width="4.421875" style="179" customWidth="1"/>
    <col min="30" max="30" width="16.8515625" style="179" customWidth="1"/>
    <col min="31" max="31" width="4.140625" style="179" customWidth="1"/>
    <col min="32" max="32" width="16.8515625" style="179" customWidth="1"/>
    <col min="33" max="33" width="4.140625" style="179" customWidth="1"/>
    <col min="34" max="34" width="18.8515625" style="179" customWidth="1"/>
    <col min="35" max="35" width="4.28125" style="179" customWidth="1"/>
    <col min="36" max="36" width="19.140625" style="179" customWidth="1"/>
    <col min="37" max="37" width="3.421875" style="179" customWidth="1"/>
    <col min="38" max="38" width="18.00390625" style="179" customWidth="1"/>
    <col min="39" max="39" width="4.00390625" style="179" customWidth="1"/>
    <col min="40" max="40" width="16.421875" style="179" customWidth="1"/>
    <col min="41" max="16384" width="9.140625" style="179" customWidth="1"/>
  </cols>
  <sheetData>
    <row r="1" ht="11.25"/>
    <row r="2" ht="11.25">
      <c r="D2" s="208"/>
    </row>
    <row r="3" ht="11.25"/>
    <row r="4" spans="2:40" s="35" customFormat="1" ht="12">
      <c r="B4" s="205" t="s">
        <v>337</v>
      </c>
      <c r="C4" s="179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40"/>
      <c r="R4" s="181"/>
      <c r="S4" s="140"/>
      <c r="T4" s="181"/>
      <c r="U4" s="140"/>
      <c r="V4" s="181"/>
      <c r="W4" s="140"/>
      <c r="X4" s="181"/>
      <c r="Y4" s="140"/>
      <c r="Z4" s="181"/>
      <c r="AA4" s="140"/>
      <c r="AB4" s="181"/>
      <c r="AC4" s="140"/>
      <c r="AD4" s="181"/>
      <c r="AE4" s="140"/>
      <c r="AF4" s="181"/>
      <c r="AG4" s="140"/>
      <c r="AH4" s="181"/>
      <c r="AJ4" s="179"/>
      <c r="AL4" s="179"/>
      <c r="AN4" s="179"/>
    </row>
    <row r="5" spans="2:7" s="195" customFormat="1" ht="12">
      <c r="B5" s="182"/>
      <c r="C5" s="193"/>
      <c r="D5" s="194" t="s">
        <v>59</v>
      </c>
      <c r="E5" s="194" t="s">
        <v>431</v>
      </c>
      <c r="F5" s="194" t="s">
        <v>432</v>
      </c>
      <c r="G5" s="194" t="s">
        <v>433</v>
      </c>
    </row>
    <row r="6" spans="2:7" s="195" customFormat="1" ht="12">
      <c r="B6" s="180"/>
      <c r="C6" s="193"/>
      <c r="D6" s="196"/>
      <c r="E6" s="196"/>
      <c r="F6" s="196"/>
      <c r="G6" s="196"/>
    </row>
    <row r="7" spans="2:7" s="35" customFormat="1" ht="12">
      <c r="B7" s="180"/>
      <c r="C7" s="179"/>
      <c r="D7" s="183"/>
      <c r="E7" s="183"/>
      <c r="F7" s="183"/>
      <c r="G7" s="183"/>
    </row>
    <row r="8" spans="2:7" s="35" customFormat="1" ht="12">
      <c r="B8" s="184"/>
      <c r="C8" s="179"/>
      <c r="D8" s="358">
        <f>Varlıklar!D7</f>
        <v>0</v>
      </c>
      <c r="E8" s="358">
        <f>$D$8</f>
        <v>0</v>
      </c>
      <c r="F8" s="358">
        <f>$D$8</f>
        <v>0</v>
      </c>
      <c r="G8" s="358">
        <f>$D$8</f>
        <v>0</v>
      </c>
    </row>
    <row r="9" spans="2:7" s="35" customFormat="1" ht="12">
      <c r="B9" s="182" t="s">
        <v>60</v>
      </c>
      <c r="C9" s="179"/>
      <c r="D9" s="178" t="e">
        <f>D11+D17+D21+D27</f>
        <v>#REF!</v>
      </c>
      <c r="E9" s="178" t="e">
        <f>E11+E17+E21+E27</f>
        <v>#REF!</v>
      </c>
      <c r="F9" s="178" t="e">
        <f>F11+F17+F21+F27</f>
        <v>#REF!</v>
      </c>
      <c r="G9" s="178" t="e">
        <f>G11+G17+G21+G27</f>
        <v>#REF!</v>
      </c>
    </row>
    <row r="10" spans="2:7" s="35" customFormat="1" ht="12">
      <c r="B10" s="139"/>
      <c r="D10" s="140"/>
      <c r="E10" s="140"/>
      <c r="F10" s="140"/>
      <c r="G10" s="140"/>
    </row>
    <row r="11" spans="2:7" s="35" customFormat="1" ht="12">
      <c r="B11" s="180" t="s">
        <v>101</v>
      </c>
      <c r="C11" s="179"/>
      <c r="D11" s="190">
        <f>SUM(D12:D15)</f>
        <v>0</v>
      </c>
      <c r="E11" s="190">
        <f>SUM(E12:E15)</f>
        <v>0</v>
      </c>
      <c r="F11" s="190">
        <f>SUM(F12:F15)</f>
        <v>0</v>
      </c>
      <c r="G11" s="190">
        <f>SUM(G12:G15)</f>
        <v>0</v>
      </c>
    </row>
    <row r="12" spans="2:7" s="35" customFormat="1" ht="12">
      <c r="B12" s="185" t="s">
        <v>125</v>
      </c>
      <c r="C12" s="179"/>
      <c r="D12" s="192">
        <f>SUM(E12:G12)</f>
        <v>0</v>
      </c>
      <c r="E12" s="207"/>
      <c r="F12" s="207"/>
      <c r="G12" s="207"/>
    </row>
    <row r="13" spans="2:7" s="35" customFormat="1" ht="12">
      <c r="B13" s="185" t="s">
        <v>126</v>
      </c>
      <c r="C13" s="179"/>
      <c r="D13" s="192">
        <f>SUM(E13:G13)</f>
        <v>0</v>
      </c>
      <c r="E13" s="207"/>
      <c r="F13" s="207"/>
      <c r="G13" s="207"/>
    </row>
    <row r="14" spans="2:7" s="35" customFormat="1" ht="12">
      <c r="B14" s="185" t="s">
        <v>127</v>
      </c>
      <c r="C14" s="179"/>
      <c r="D14" s="192">
        <f>SUM(E14:G14)</f>
        <v>0</v>
      </c>
      <c r="E14" s="207"/>
      <c r="F14" s="207"/>
      <c r="G14" s="207"/>
    </row>
    <row r="15" spans="2:7" s="35" customFormat="1" ht="12">
      <c r="B15" s="185" t="s">
        <v>128</v>
      </c>
      <c r="C15" s="179"/>
      <c r="D15" s="192">
        <f>SUM(E15:G15)</f>
        <v>0</v>
      </c>
      <c r="E15" s="207"/>
      <c r="F15" s="207"/>
      <c r="G15" s="207"/>
    </row>
    <row r="16" spans="2:7" s="35" customFormat="1" ht="12">
      <c r="B16" s="139"/>
      <c r="D16" s="140"/>
      <c r="E16" s="140"/>
      <c r="F16" s="140"/>
      <c r="G16" s="140"/>
    </row>
    <row r="17" spans="2:7" s="35" customFormat="1" ht="12">
      <c r="B17" s="180" t="s">
        <v>105</v>
      </c>
      <c r="C17" s="179"/>
      <c r="D17" s="190">
        <f>SUM(D18:D19)</f>
        <v>0</v>
      </c>
      <c r="E17" s="190">
        <f>SUM(E18:E19)</f>
        <v>0</v>
      </c>
      <c r="F17" s="190">
        <f>SUM(F18:F19)</f>
        <v>0</v>
      </c>
      <c r="G17" s="190">
        <f>SUM(G18:G19)</f>
        <v>0</v>
      </c>
    </row>
    <row r="18" spans="2:7" s="35" customFormat="1" ht="12">
      <c r="B18" s="185" t="s">
        <v>275</v>
      </c>
      <c r="C18" s="179"/>
      <c r="D18" s="192">
        <f>SUM(E18:G18)</f>
        <v>0</v>
      </c>
      <c r="E18" s="207"/>
      <c r="F18" s="207"/>
      <c r="G18" s="207"/>
    </row>
    <row r="19" spans="2:7" s="35" customFormat="1" ht="12">
      <c r="B19" s="185" t="s">
        <v>266</v>
      </c>
      <c r="C19" s="179"/>
      <c r="D19" s="192">
        <f>SUM(E19:G19)</f>
        <v>0</v>
      </c>
      <c r="E19" s="207"/>
      <c r="F19" s="207"/>
      <c r="G19" s="207"/>
    </row>
    <row r="20" spans="2:7" s="35" customFormat="1" ht="12">
      <c r="B20" s="139"/>
      <c r="D20" s="140"/>
      <c r="E20" s="140"/>
      <c r="F20" s="140"/>
      <c r="G20" s="140"/>
    </row>
    <row r="21" spans="2:7" s="35" customFormat="1" ht="12">
      <c r="B21" s="180" t="s">
        <v>129</v>
      </c>
      <c r="C21" s="179"/>
      <c r="D21" s="190">
        <f>SUM(D22:D25)</f>
        <v>0</v>
      </c>
      <c r="E21" s="190">
        <f>SUM(E22:E25)</f>
        <v>0</v>
      </c>
      <c r="F21" s="190">
        <f>SUM(F22:F25)</f>
        <v>0</v>
      </c>
      <c r="G21" s="190">
        <f>SUM(G22:G25)</f>
        <v>0</v>
      </c>
    </row>
    <row r="22" spans="2:7" s="35" customFormat="1" ht="12">
      <c r="B22" s="185" t="s">
        <v>130</v>
      </c>
      <c r="C22" s="179"/>
      <c r="D22" s="192">
        <f>SUM(E22:G22)</f>
        <v>0</v>
      </c>
      <c r="E22" s="207"/>
      <c r="F22" s="207"/>
      <c r="G22" s="207"/>
    </row>
    <row r="23" spans="2:7" s="35" customFormat="1" ht="12">
      <c r="B23" s="185" t="s">
        <v>131</v>
      </c>
      <c r="C23" s="179"/>
      <c r="D23" s="192">
        <f>SUM(E23:G23)</f>
        <v>0</v>
      </c>
      <c r="E23" s="207"/>
      <c r="F23" s="207"/>
      <c r="G23" s="207"/>
    </row>
    <row r="24" spans="2:7" s="35" customFormat="1" ht="12">
      <c r="B24" s="185" t="s">
        <v>132</v>
      </c>
      <c r="C24" s="179"/>
      <c r="D24" s="192">
        <f>SUM(E24:G24)</f>
        <v>0</v>
      </c>
      <c r="E24" s="207"/>
      <c r="F24" s="207"/>
      <c r="G24" s="207"/>
    </row>
    <row r="25" spans="2:7" s="35" customFormat="1" ht="12">
      <c r="B25" s="185" t="s">
        <v>133</v>
      </c>
      <c r="C25" s="179"/>
      <c r="D25" s="192">
        <f>SUM(E25:G25)</f>
        <v>0</v>
      </c>
      <c r="E25" s="207"/>
      <c r="F25" s="207"/>
      <c r="G25" s="207"/>
    </row>
    <row r="26" spans="2:7" s="35" customFormat="1" ht="12">
      <c r="B26" s="139"/>
      <c r="D26" s="140"/>
      <c r="E26" s="140"/>
      <c r="F26" s="140"/>
      <c r="G26" s="140"/>
    </row>
    <row r="27" spans="2:7" s="35" customFormat="1" ht="12">
      <c r="B27" s="180" t="s">
        <v>134</v>
      </c>
      <c r="C27" s="179"/>
      <c r="D27" s="190" t="e">
        <f>SUM(D28:D35)</f>
        <v>#REF!</v>
      </c>
      <c r="E27" s="190" t="e">
        <f>SUM(E28:E35)</f>
        <v>#REF!</v>
      </c>
      <c r="F27" s="190" t="e">
        <f>SUM(F28:F35)</f>
        <v>#REF!</v>
      </c>
      <c r="G27" s="190" t="e">
        <f>SUM(G28:G35)</f>
        <v>#REF!</v>
      </c>
    </row>
    <row r="28" spans="2:7" s="187" customFormat="1" ht="12">
      <c r="B28" s="185" t="s">
        <v>48</v>
      </c>
      <c r="C28" s="186"/>
      <c r="D28" s="192">
        <f>SUM(E28:G28)</f>
        <v>0</v>
      </c>
      <c r="E28" s="207"/>
      <c r="F28" s="207"/>
      <c r="G28" s="207"/>
    </row>
    <row r="29" spans="2:7" s="187" customFormat="1" ht="12">
      <c r="B29" s="185" t="s">
        <v>162</v>
      </c>
      <c r="C29" s="186"/>
      <c r="D29" s="192">
        <f>SUM(E29:G29)</f>
        <v>0</v>
      </c>
      <c r="E29" s="207"/>
      <c r="F29" s="207"/>
      <c r="G29" s="207"/>
    </row>
    <row r="30" spans="2:7" s="187" customFormat="1" ht="12">
      <c r="B30" s="185" t="s">
        <v>114</v>
      </c>
      <c r="C30" s="186"/>
      <c r="D30" s="192">
        <f>SUM(E30:G30)</f>
        <v>0</v>
      </c>
      <c r="E30" s="207"/>
      <c r="F30" s="207"/>
      <c r="G30" s="207"/>
    </row>
    <row r="31" spans="2:7" s="187" customFormat="1" ht="12">
      <c r="B31" s="185"/>
      <c r="D31" s="140"/>
      <c r="E31" s="140"/>
      <c r="F31" s="140"/>
      <c r="G31" s="140"/>
    </row>
    <row r="32" spans="2:7" s="187" customFormat="1" ht="12">
      <c r="B32" s="185" t="s">
        <v>69</v>
      </c>
      <c r="C32" s="186"/>
      <c r="D32" s="191" t="e">
        <f>SUM(E32:G32)</f>
        <v>#REF!</v>
      </c>
      <c r="E32" s="207" t="e">
        <f>SUM(F32:G32)</f>
        <v>#REF!</v>
      </c>
      <c r="F32" s="207" t="e">
        <f>SUM(G32:G32)</f>
        <v>#REF!</v>
      </c>
      <c r="G32" s="207" t="e">
        <f>SUM(#REF!)</f>
        <v>#REF!</v>
      </c>
    </row>
    <row r="33" spans="2:7" s="187" customFormat="1" ht="12">
      <c r="B33" s="185" t="s">
        <v>115</v>
      </c>
      <c r="C33" s="186"/>
      <c r="D33" s="192">
        <f>SUM(E33:G33)</f>
        <v>0</v>
      </c>
      <c r="E33" s="207"/>
      <c r="F33" s="207"/>
      <c r="G33" s="207"/>
    </row>
    <row r="34" spans="2:7" s="187" customFormat="1" ht="12">
      <c r="B34" s="185" t="s">
        <v>116</v>
      </c>
      <c r="C34" s="186"/>
      <c r="D34" s="192">
        <f>SUM(E34:G34)</f>
        <v>0</v>
      </c>
      <c r="E34" s="207"/>
      <c r="F34" s="207"/>
      <c r="G34" s="207"/>
    </row>
    <row r="35" spans="2:7" s="187" customFormat="1" ht="12">
      <c r="B35" s="185" t="s">
        <v>117</v>
      </c>
      <c r="C35" s="186"/>
      <c r="D35" s="192">
        <f>SUM(E35:G35)</f>
        <v>0</v>
      </c>
      <c r="E35" s="207"/>
      <c r="F35" s="207"/>
      <c r="G35" s="207"/>
    </row>
    <row r="36" spans="2:7" s="35" customFormat="1" ht="12">
      <c r="B36" s="139"/>
      <c r="D36" s="140"/>
      <c r="E36" s="140"/>
      <c r="F36" s="140"/>
      <c r="G36" s="140"/>
    </row>
    <row r="37" spans="2:7" s="35" customFormat="1" ht="12">
      <c r="B37" s="139"/>
      <c r="D37" s="140"/>
      <c r="E37" s="140"/>
      <c r="F37" s="140"/>
      <c r="G37" s="140"/>
    </row>
    <row r="38" spans="2:7" s="35" customFormat="1" ht="12">
      <c r="B38" s="180" t="s">
        <v>61</v>
      </c>
      <c r="C38" s="179"/>
      <c r="D38" s="140"/>
      <c r="E38" s="140"/>
      <c r="F38" s="140"/>
      <c r="G38" s="140"/>
    </row>
    <row r="39" spans="2:7" s="35" customFormat="1" ht="12">
      <c r="B39" s="139" t="s">
        <v>83</v>
      </c>
      <c r="C39" s="179"/>
      <c r="D39" s="191">
        <f>SUM(E39:G39)</f>
        <v>0</v>
      </c>
      <c r="E39" s="207"/>
      <c r="F39" s="207"/>
      <c r="G39" s="207"/>
    </row>
    <row r="40" spans="2:7" s="35" customFormat="1" ht="12">
      <c r="B40" s="139" t="s">
        <v>62</v>
      </c>
      <c r="C40" s="179"/>
      <c r="D40" s="192">
        <f>SUM(E40:G40)</f>
        <v>0</v>
      </c>
      <c r="E40" s="207"/>
      <c r="F40" s="207"/>
      <c r="G40" s="207"/>
    </row>
    <row r="41" spans="2:7" s="35" customFormat="1" ht="12">
      <c r="B41" s="139" t="s">
        <v>63</v>
      </c>
      <c r="C41" s="179"/>
      <c r="D41" s="192">
        <f>SUM(E41:G41)</f>
        <v>0</v>
      </c>
      <c r="E41" s="207"/>
      <c r="F41" s="207"/>
      <c r="G41" s="207"/>
    </row>
    <row r="42" spans="2:7" s="35" customFormat="1" ht="12">
      <c r="B42" s="188" t="s">
        <v>64</v>
      </c>
      <c r="C42" s="179"/>
      <c r="D42" s="192">
        <f>SUM(E42:G42)</f>
        <v>0</v>
      </c>
      <c r="E42" s="207"/>
      <c r="F42" s="207"/>
      <c r="G42" s="207"/>
    </row>
    <row r="43" spans="2:7" s="35" customFormat="1" ht="11.25">
      <c r="B43" s="179"/>
      <c r="C43" s="179"/>
      <c r="D43" s="189"/>
      <c r="E43" s="179"/>
      <c r="F43" s="179"/>
      <c r="G43" s="179"/>
    </row>
    <row r="44" spans="2:40" s="35" customFormat="1" ht="11.25">
      <c r="B44" s="179"/>
      <c r="C44" s="179"/>
      <c r="D44" s="18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R44" s="179"/>
      <c r="T44" s="179"/>
      <c r="V44" s="179"/>
      <c r="X44" s="179"/>
      <c r="Z44" s="179"/>
      <c r="AB44" s="179"/>
      <c r="AD44" s="179"/>
      <c r="AF44" s="179"/>
      <c r="AH44" s="179"/>
      <c r="AJ44" s="179"/>
      <c r="AL44" s="179"/>
      <c r="AN44" s="179"/>
    </row>
    <row r="45" spans="2:40" s="35" customFormat="1" ht="12" thickBot="1">
      <c r="B45" s="179"/>
      <c r="C45" s="179"/>
      <c r="D45" s="18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R45" s="179"/>
      <c r="T45" s="179"/>
      <c r="V45" s="179"/>
      <c r="X45" s="179"/>
      <c r="Z45" s="179"/>
      <c r="AB45" s="179"/>
      <c r="AD45" s="179"/>
      <c r="AF45" s="179"/>
      <c r="AH45" s="179"/>
      <c r="AJ45" s="179"/>
      <c r="AL45" s="179"/>
      <c r="AN45" s="179"/>
    </row>
    <row r="46" spans="2:40" s="35" customFormat="1" ht="11.25">
      <c r="B46" s="411" t="s">
        <v>415</v>
      </c>
      <c r="C46" s="412"/>
      <c r="D46" s="412"/>
      <c r="E46" s="418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R46" s="179"/>
      <c r="T46" s="179"/>
      <c r="V46" s="179"/>
      <c r="X46" s="179"/>
      <c r="Z46" s="179"/>
      <c r="AB46" s="179"/>
      <c r="AD46" s="179"/>
      <c r="AF46" s="179"/>
      <c r="AH46" s="179"/>
      <c r="AJ46" s="179"/>
      <c r="AL46" s="179"/>
      <c r="AN46" s="179"/>
    </row>
    <row r="47" spans="2:40" s="35" customFormat="1" ht="11.25">
      <c r="B47" s="413" t="s">
        <v>430</v>
      </c>
      <c r="C47" s="412"/>
      <c r="D47" s="412"/>
      <c r="E47" s="418"/>
      <c r="F47" s="414" t="s">
        <v>434</v>
      </c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R47" s="179"/>
      <c r="T47" s="179"/>
      <c r="V47" s="179"/>
      <c r="X47" s="179"/>
      <c r="Z47" s="179"/>
      <c r="AB47" s="179"/>
      <c r="AD47" s="179"/>
      <c r="AF47" s="179"/>
      <c r="AH47" s="179"/>
      <c r="AJ47" s="179"/>
      <c r="AL47" s="179"/>
      <c r="AN47" s="179"/>
    </row>
    <row r="48" spans="2:40" s="35" customFormat="1" ht="15">
      <c r="B48" s="2"/>
      <c r="C48"/>
      <c r="D4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R48" s="179"/>
      <c r="T48" s="179"/>
      <c r="V48" s="179"/>
      <c r="X48" s="179"/>
      <c r="Z48" s="179"/>
      <c r="AB48" s="179"/>
      <c r="AD48" s="179"/>
      <c r="AF48" s="179"/>
      <c r="AH48" s="179"/>
      <c r="AJ48" s="179"/>
      <c r="AL48" s="179"/>
      <c r="AN48" s="179"/>
    </row>
    <row r="49" spans="2:40" s="35" customFormat="1" ht="11.25">
      <c r="B49" s="179"/>
      <c r="C49" s="179"/>
      <c r="D49" s="18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R49" s="179"/>
      <c r="T49" s="179"/>
      <c r="V49" s="179"/>
      <c r="X49" s="179"/>
      <c r="Z49" s="179"/>
      <c r="AB49" s="179"/>
      <c r="AD49" s="179"/>
      <c r="AF49" s="179"/>
      <c r="AH49" s="179"/>
      <c r="AJ49" s="179"/>
      <c r="AL49" s="179"/>
      <c r="AN49" s="179"/>
    </row>
    <row r="50" spans="2:40" s="35" customFormat="1" ht="11.25">
      <c r="B50" s="179"/>
      <c r="C50" s="179"/>
      <c r="D50" s="18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R50" s="179"/>
      <c r="T50" s="179"/>
      <c r="V50" s="179"/>
      <c r="X50" s="179"/>
      <c r="Z50" s="179"/>
      <c r="AB50" s="179"/>
      <c r="AD50" s="179"/>
      <c r="AF50" s="179"/>
      <c r="AH50" s="179"/>
      <c r="AJ50" s="179"/>
      <c r="AL50" s="179"/>
      <c r="AN50" s="179"/>
    </row>
    <row r="51" spans="2:40" s="35" customFormat="1" ht="11.25">
      <c r="B51" s="179"/>
      <c r="C51" s="179"/>
      <c r="D51" s="18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R51" s="179"/>
      <c r="T51" s="179"/>
      <c r="V51" s="179"/>
      <c r="X51" s="179"/>
      <c r="Z51" s="179"/>
      <c r="AB51" s="179"/>
      <c r="AD51" s="179"/>
      <c r="AF51" s="179"/>
      <c r="AH51" s="179"/>
      <c r="AJ51" s="179"/>
      <c r="AL51" s="179"/>
      <c r="AN51" s="179"/>
    </row>
    <row r="52" spans="2:40" s="35" customFormat="1" ht="11.25">
      <c r="B52" s="179"/>
      <c r="C52" s="179"/>
      <c r="D52" s="18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R52" s="179"/>
      <c r="T52" s="179"/>
      <c r="V52" s="179"/>
      <c r="X52" s="179"/>
      <c r="Z52" s="179"/>
      <c r="AB52" s="179"/>
      <c r="AD52" s="179"/>
      <c r="AF52" s="179"/>
      <c r="AH52" s="179"/>
      <c r="AJ52" s="179"/>
      <c r="AL52" s="179"/>
      <c r="AN52" s="179"/>
    </row>
    <row r="53" spans="2:40" s="35" customFormat="1" ht="11.25">
      <c r="B53" s="179"/>
      <c r="C53" s="179"/>
      <c r="D53" s="18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R53" s="179"/>
      <c r="T53" s="179"/>
      <c r="V53" s="179"/>
      <c r="X53" s="179"/>
      <c r="Z53" s="179"/>
      <c r="AB53" s="179"/>
      <c r="AD53" s="179"/>
      <c r="AF53" s="179"/>
      <c r="AH53" s="179"/>
      <c r="AJ53" s="179"/>
      <c r="AL53" s="179"/>
      <c r="AN53" s="179"/>
    </row>
    <row r="54" spans="2:40" s="35" customFormat="1" ht="11.25">
      <c r="B54" s="179"/>
      <c r="C54" s="179"/>
      <c r="D54" s="18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R54" s="179"/>
      <c r="T54" s="179"/>
      <c r="V54" s="179"/>
      <c r="X54" s="179"/>
      <c r="Z54" s="179"/>
      <c r="AB54" s="179"/>
      <c r="AD54" s="179"/>
      <c r="AF54" s="179"/>
      <c r="AH54" s="179"/>
      <c r="AJ54" s="179"/>
      <c r="AL54" s="179"/>
      <c r="AN54" s="179"/>
    </row>
    <row r="55" spans="2:40" s="35" customFormat="1" ht="11.25">
      <c r="B55" s="179"/>
      <c r="C55" s="179"/>
      <c r="D55" s="18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R55" s="179"/>
      <c r="T55" s="179"/>
      <c r="V55" s="179"/>
      <c r="X55" s="179"/>
      <c r="Z55" s="179"/>
      <c r="AB55" s="179"/>
      <c r="AD55" s="179"/>
      <c r="AF55" s="179"/>
      <c r="AH55" s="179"/>
      <c r="AJ55" s="179"/>
      <c r="AL55" s="179"/>
      <c r="AN55" s="179"/>
    </row>
    <row r="56" spans="2:40" s="35" customFormat="1" ht="11.25">
      <c r="B56" s="179"/>
      <c r="C56" s="179"/>
      <c r="D56" s="18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R56" s="179"/>
      <c r="T56" s="179"/>
      <c r="V56" s="179"/>
      <c r="X56" s="179"/>
      <c r="Z56" s="179"/>
      <c r="AB56" s="179"/>
      <c r="AD56" s="179"/>
      <c r="AF56" s="179"/>
      <c r="AH56" s="179"/>
      <c r="AJ56" s="179"/>
      <c r="AL56" s="179"/>
      <c r="AN56" s="179"/>
    </row>
    <row r="57" spans="2:40" s="35" customFormat="1" ht="11.25">
      <c r="B57" s="179"/>
      <c r="C57" s="179"/>
      <c r="D57" s="18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R57" s="179"/>
      <c r="T57" s="179"/>
      <c r="V57" s="179"/>
      <c r="X57" s="179"/>
      <c r="Z57" s="179"/>
      <c r="AB57" s="179"/>
      <c r="AD57" s="179"/>
      <c r="AF57" s="179"/>
      <c r="AH57" s="179"/>
      <c r="AJ57" s="179"/>
      <c r="AL57" s="179"/>
      <c r="AN57" s="179"/>
    </row>
    <row r="58" spans="2:40" s="35" customFormat="1" ht="11.25">
      <c r="B58" s="179"/>
      <c r="C58" s="179"/>
      <c r="D58" s="18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R58" s="179"/>
      <c r="T58" s="179"/>
      <c r="V58" s="179"/>
      <c r="X58" s="179"/>
      <c r="Z58" s="179"/>
      <c r="AB58" s="179"/>
      <c r="AD58" s="179"/>
      <c r="AF58" s="179"/>
      <c r="AH58" s="179"/>
      <c r="AJ58" s="179"/>
      <c r="AL58" s="179"/>
      <c r="AN58" s="179"/>
    </row>
    <row r="59" spans="2:40" s="35" customFormat="1" ht="11.25">
      <c r="B59" s="179"/>
      <c r="C59" s="179"/>
      <c r="D59" s="18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R59" s="179"/>
      <c r="T59" s="179"/>
      <c r="V59" s="179"/>
      <c r="X59" s="179"/>
      <c r="Z59" s="179"/>
      <c r="AB59" s="179"/>
      <c r="AD59" s="179"/>
      <c r="AF59" s="179"/>
      <c r="AH59" s="179"/>
      <c r="AJ59" s="179"/>
      <c r="AL59" s="179"/>
      <c r="AN59" s="179"/>
    </row>
    <row r="60" spans="2:40" s="35" customFormat="1" ht="11.25">
      <c r="B60" s="179"/>
      <c r="C60" s="179"/>
      <c r="D60" s="18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R60" s="179"/>
      <c r="T60" s="179"/>
      <c r="V60" s="179"/>
      <c r="X60" s="179"/>
      <c r="Z60" s="179"/>
      <c r="AB60" s="179"/>
      <c r="AD60" s="179"/>
      <c r="AF60" s="179"/>
      <c r="AH60" s="179"/>
      <c r="AJ60" s="179"/>
      <c r="AL60" s="179"/>
      <c r="AN60" s="179"/>
    </row>
    <row r="61" spans="2:40" s="35" customFormat="1" ht="11.25">
      <c r="B61" s="179"/>
      <c r="C61" s="179"/>
      <c r="D61" s="18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R61" s="179"/>
      <c r="T61" s="179"/>
      <c r="V61" s="179"/>
      <c r="X61" s="179"/>
      <c r="Z61" s="179"/>
      <c r="AB61" s="179"/>
      <c r="AD61" s="179"/>
      <c r="AF61" s="179"/>
      <c r="AH61" s="179"/>
      <c r="AJ61" s="179"/>
      <c r="AL61" s="179"/>
      <c r="AN61" s="179"/>
    </row>
    <row r="62" spans="2:40" s="35" customFormat="1" ht="11.25">
      <c r="B62" s="179"/>
      <c r="C62" s="179"/>
      <c r="D62" s="18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R62" s="179"/>
      <c r="T62" s="179"/>
      <c r="V62" s="179"/>
      <c r="X62" s="179"/>
      <c r="Z62" s="179"/>
      <c r="AB62" s="179"/>
      <c r="AD62" s="179"/>
      <c r="AF62" s="179"/>
      <c r="AH62" s="179"/>
      <c r="AJ62" s="179"/>
      <c r="AL62" s="179"/>
      <c r="AN62" s="179"/>
    </row>
    <row r="63" spans="2:40" s="35" customFormat="1" ht="11.25">
      <c r="B63" s="179"/>
      <c r="C63" s="179"/>
      <c r="D63" s="18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R63" s="179"/>
      <c r="T63" s="179"/>
      <c r="V63" s="179"/>
      <c r="X63" s="179"/>
      <c r="Z63" s="179"/>
      <c r="AB63" s="179"/>
      <c r="AD63" s="179"/>
      <c r="AF63" s="179"/>
      <c r="AH63" s="179"/>
      <c r="AJ63" s="179"/>
      <c r="AL63" s="179"/>
      <c r="AN63" s="179"/>
    </row>
    <row r="64" spans="2:40" s="35" customFormat="1" ht="11.25">
      <c r="B64" s="179"/>
      <c r="C64" s="179"/>
      <c r="D64" s="18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R64" s="179"/>
      <c r="T64" s="179"/>
      <c r="V64" s="179"/>
      <c r="X64" s="179"/>
      <c r="Z64" s="179"/>
      <c r="AB64" s="179"/>
      <c r="AD64" s="179"/>
      <c r="AF64" s="179"/>
      <c r="AH64" s="179"/>
      <c r="AJ64" s="179"/>
      <c r="AL64" s="179"/>
      <c r="AN64" s="179"/>
    </row>
    <row r="65" spans="2:40" s="35" customFormat="1" ht="11.25">
      <c r="B65" s="179"/>
      <c r="C65" s="179"/>
      <c r="D65" s="18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R65" s="179"/>
      <c r="T65" s="179"/>
      <c r="V65" s="179"/>
      <c r="X65" s="179"/>
      <c r="Z65" s="179"/>
      <c r="AB65" s="179"/>
      <c r="AD65" s="179"/>
      <c r="AF65" s="179"/>
      <c r="AH65" s="179"/>
      <c r="AJ65" s="179"/>
      <c r="AL65" s="179"/>
      <c r="AN65" s="179"/>
    </row>
    <row r="66" spans="2:40" s="35" customFormat="1" ht="11.25">
      <c r="B66" s="179"/>
      <c r="C66" s="179"/>
      <c r="D66" s="18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R66" s="179"/>
      <c r="T66" s="179"/>
      <c r="V66" s="179"/>
      <c r="X66" s="179"/>
      <c r="Z66" s="179"/>
      <c r="AB66" s="179"/>
      <c r="AD66" s="179"/>
      <c r="AF66" s="179"/>
      <c r="AH66" s="179"/>
      <c r="AJ66" s="179"/>
      <c r="AL66" s="179"/>
      <c r="AN66" s="179"/>
    </row>
    <row r="67" spans="2:40" s="35" customFormat="1" ht="11.25">
      <c r="B67" s="179"/>
      <c r="C67" s="179"/>
      <c r="D67" s="18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R67" s="179"/>
      <c r="T67" s="179"/>
      <c r="V67" s="179"/>
      <c r="X67" s="179"/>
      <c r="Z67" s="179"/>
      <c r="AB67" s="179"/>
      <c r="AD67" s="179"/>
      <c r="AF67" s="179"/>
      <c r="AH67" s="179"/>
      <c r="AJ67" s="179"/>
      <c r="AL67" s="179"/>
      <c r="AN67" s="179"/>
    </row>
    <row r="68" spans="2:40" s="35" customFormat="1" ht="11.25">
      <c r="B68" s="179"/>
      <c r="C68" s="179"/>
      <c r="D68" s="18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R68" s="179"/>
      <c r="T68" s="179"/>
      <c r="V68" s="179"/>
      <c r="X68" s="179"/>
      <c r="Z68" s="179"/>
      <c r="AB68" s="179"/>
      <c r="AD68" s="179"/>
      <c r="AF68" s="179"/>
      <c r="AH68" s="179"/>
      <c r="AJ68" s="179"/>
      <c r="AL68" s="179"/>
      <c r="AN68" s="179"/>
    </row>
    <row r="69" spans="2:40" s="35" customFormat="1" ht="11.25">
      <c r="B69" s="179"/>
      <c r="C69" s="179"/>
      <c r="D69" s="18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R69" s="179"/>
      <c r="T69" s="179"/>
      <c r="V69" s="179"/>
      <c r="X69" s="179"/>
      <c r="Z69" s="179"/>
      <c r="AB69" s="179"/>
      <c r="AD69" s="179"/>
      <c r="AF69" s="179"/>
      <c r="AH69" s="179"/>
      <c r="AJ69" s="179"/>
      <c r="AL69" s="179"/>
      <c r="AN69" s="179"/>
    </row>
    <row r="70" spans="2:40" s="35" customFormat="1" ht="11.25">
      <c r="B70" s="179"/>
      <c r="C70" s="179"/>
      <c r="D70" s="18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R70" s="179"/>
      <c r="T70" s="179"/>
      <c r="V70" s="179"/>
      <c r="X70" s="179"/>
      <c r="Z70" s="179"/>
      <c r="AB70" s="179"/>
      <c r="AD70" s="179"/>
      <c r="AF70" s="179"/>
      <c r="AH70" s="179"/>
      <c r="AJ70" s="179"/>
      <c r="AL70" s="179"/>
      <c r="AN70" s="179"/>
    </row>
    <row r="71" spans="2:40" s="35" customFormat="1" ht="11.25">
      <c r="B71" s="179"/>
      <c r="C71" s="179"/>
      <c r="D71" s="18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R71" s="179"/>
      <c r="T71" s="179"/>
      <c r="V71" s="179"/>
      <c r="X71" s="179"/>
      <c r="Z71" s="179"/>
      <c r="AB71" s="179"/>
      <c r="AD71" s="179"/>
      <c r="AF71" s="179"/>
      <c r="AH71" s="179"/>
      <c r="AJ71" s="179"/>
      <c r="AL71" s="179"/>
      <c r="AN71" s="179"/>
    </row>
    <row r="72" spans="2:40" s="35" customFormat="1" ht="11.25">
      <c r="B72" s="179"/>
      <c r="C72" s="179"/>
      <c r="D72" s="18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R72" s="179"/>
      <c r="T72" s="179"/>
      <c r="V72" s="179"/>
      <c r="X72" s="179"/>
      <c r="Z72" s="179"/>
      <c r="AB72" s="179"/>
      <c r="AD72" s="179"/>
      <c r="AF72" s="179"/>
      <c r="AH72" s="179"/>
      <c r="AJ72" s="179"/>
      <c r="AL72" s="179"/>
      <c r="AN72" s="179"/>
    </row>
    <row r="73" spans="2:40" s="35" customFormat="1" ht="11.25">
      <c r="B73" s="179"/>
      <c r="C73" s="179"/>
      <c r="D73" s="18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R73" s="179"/>
      <c r="T73" s="179"/>
      <c r="V73" s="179"/>
      <c r="X73" s="179"/>
      <c r="Z73" s="179"/>
      <c r="AB73" s="179"/>
      <c r="AD73" s="179"/>
      <c r="AF73" s="179"/>
      <c r="AH73" s="179"/>
      <c r="AJ73" s="179"/>
      <c r="AL73" s="179"/>
      <c r="AN73" s="179"/>
    </row>
    <row r="74" spans="2:40" s="35" customFormat="1" ht="11.25">
      <c r="B74" s="179"/>
      <c r="C74" s="179"/>
      <c r="D74" s="18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R74" s="179"/>
      <c r="T74" s="179"/>
      <c r="V74" s="179"/>
      <c r="X74" s="179"/>
      <c r="Z74" s="179"/>
      <c r="AB74" s="179"/>
      <c r="AD74" s="179"/>
      <c r="AF74" s="179"/>
      <c r="AH74" s="179"/>
      <c r="AJ74" s="179"/>
      <c r="AL74" s="179"/>
      <c r="AN74" s="179"/>
    </row>
    <row r="75" spans="2:40" s="35" customFormat="1" ht="11.25">
      <c r="B75" s="179"/>
      <c r="C75" s="179"/>
      <c r="D75" s="18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R75" s="179"/>
      <c r="T75" s="179"/>
      <c r="V75" s="179"/>
      <c r="X75" s="179"/>
      <c r="Z75" s="179"/>
      <c r="AB75" s="179"/>
      <c r="AD75" s="179"/>
      <c r="AF75" s="179"/>
      <c r="AH75" s="179"/>
      <c r="AJ75" s="179"/>
      <c r="AL75" s="179"/>
      <c r="AN75" s="179"/>
    </row>
    <row r="76" spans="2:40" s="35" customFormat="1" ht="11.25">
      <c r="B76" s="179"/>
      <c r="C76" s="179"/>
      <c r="D76" s="18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R76" s="179"/>
      <c r="T76" s="179"/>
      <c r="V76" s="179"/>
      <c r="X76" s="179"/>
      <c r="Z76" s="179"/>
      <c r="AB76" s="179"/>
      <c r="AD76" s="179"/>
      <c r="AF76" s="179"/>
      <c r="AH76" s="179"/>
      <c r="AJ76" s="179"/>
      <c r="AL76" s="179"/>
      <c r="AN76" s="17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0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1.8515625" style="21" customWidth="1"/>
    <col min="2" max="2" width="36.421875" style="21" bestFit="1" customWidth="1"/>
    <col min="3" max="3" width="3.140625" style="21" customWidth="1"/>
    <col min="4" max="4" width="13.8515625" style="21" customWidth="1"/>
    <col min="5" max="5" width="2.57421875" style="21" customWidth="1"/>
    <col min="6" max="6" width="11.140625" style="21" customWidth="1"/>
    <col min="7" max="7" width="2.421875" style="21" customWidth="1"/>
    <col min="8" max="8" width="13.8515625" style="21" customWidth="1"/>
    <col min="9" max="9" width="2.140625" style="21" customWidth="1"/>
    <col min="10" max="10" width="11.140625" style="21" customWidth="1"/>
    <col min="11" max="11" width="2.00390625" style="21" customWidth="1"/>
    <col min="12" max="12" width="10.8515625" style="21" customWidth="1"/>
    <col min="13" max="13" width="3.57421875" style="21" customWidth="1"/>
    <col min="14" max="14" width="11.7109375" style="21" customWidth="1"/>
    <col min="15" max="16384" width="9.140625" style="21" customWidth="1"/>
  </cols>
  <sheetData>
    <row r="1" ht="12.75">
      <c r="B1" s="44"/>
    </row>
    <row r="2" ht="12.75">
      <c r="B2" s="44"/>
    </row>
    <row r="3" ht="12.75">
      <c r="B3" s="22"/>
    </row>
    <row r="4" ht="12.75">
      <c r="B4" s="22"/>
    </row>
    <row r="5" ht="12.75">
      <c r="B5" s="426" t="s">
        <v>248</v>
      </c>
    </row>
    <row r="6" ht="12.75">
      <c r="B6" s="28" t="s">
        <v>411</v>
      </c>
    </row>
    <row r="7" ht="12.75">
      <c r="B7" s="5"/>
    </row>
    <row r="8" spans="2:14" ht="22.5">
      <c r="B8" s="4" t="s">
        <v>89</v>
      </c>
      <c r="C8" s="23"/>
      <c r="D8" s="25" t="s">
        <v>312</v>
      </c>
      <c r="E8" s="24"/>
      <c r="F8" s="25" t="s">
        <v>174</v>
      </c>
      <c r="G8" s="24"/>
      <c r="H8" s="25" t="s">
        <v>175</v>
      </c>
      <c r="I8" s="24"/>
      <c r="J8" s="25" t="s">
        <v>176</v>
      </c>
      <c r="K8" s="25"/>
      <c r="L8" s="25" t="s">
        <v>177</v>
      </c>
      <c r="M8" s="25"/>
      <c r="N8" s="25" t="s">
        <v>90</v>
      </c>
    </row>
    <row r="9" spans="2:14" ht="12.75">
      <c r="B9" s="3" t="s">
        <v>86</v>
      </c>
      <c r="C9" s="23"/>
      <c r="D9" s="345"/>
      <c r="E9" s="26"/>
      <c r="F9" s="347"/>
      <c r="G9" s="26"/>
      <c r="H9" s="345"/>
      <c r="I9" s="26"/>
      <c r="J9" s="345"/>
      <c r="K9" s="26"/>
      <c r="L9" s="345"/>
      <c r="M9" s="26"/>
      <c r="N9" s="199">
        <f>SUM(D9:L9)</f>
        <v>0</v>
      </c>
    </row>
    <row r="10" spans="2:14" ht="12.75">
      <c r="B10" s="3" t="s">
        <v>85</v>
      </c>
      <c r="C10" s="23"/>
      <c r="D10" s="346"/>
      <c r="E10" s="27"/>
      <c r="F10" s="346"/>
      <c r="G10" s="27"/>
      <c r="H10" s="346"/>
      <c r="I10" s="27"/>
      <c r="J10" s="346"/>
      <c r="K10" s="27"/>
      <c r="L10" s="346"/>
      <c r="M10" s="27"/>
      <c r="N10" s="199">
        <f aca="true" t="shared" si="0" ref="N10:N15">SUM(D10:L10)</f>
        <v>0</v>
      </c>
    </row>
    <row r="11" spans="2:14" ht="12.75">
      <c r="B11" s="3" t="s">
        <v>278</v>
      </c>
      <c r="C11" s="23"/>
      <c r="D11" s="346"/>
      <c r="E11" s="27"/>
      <c r="F11" s="346"/>
      <c r="G11" s="27"/>
      <c r="H11" s="346"/>
      <c r="I11" s="27"/>
      <c r="J11" s="346"/>
      <c r="K11" s="27"/>
      <c r="L11" s="346"/>
      <c r="M11" s="27"/>
      <c r="N11" s="199">
        <f t="shared" si="0"/>
        <v>0</v>
      </c>
    </row>
    <row r="12" spans="2:14" ht="12.75">
      <c r="B12" s="3" t="s">
        <v>279</v>
      </c>
      <c r="C12" s="23"/>
      <c r="D12" s="346"/>
      <c r="E12" s="27"/>
      <c r="F12" s="346"/>
      <c r="G12" s="27"/>
      <c r="H12" s="346"/>
      <c r="I12" s="27"/>
      <c r="J12" s="346"/>
      <c r="K12" s="27"/>
      <c r="L12" s="346"/>
      <c r="M12" s="27"/>
      <c r="N12" s="199">
        <f t="shared" si="0"/>
        <v>0</v>
      </c>
    </row>
    <row r="13" spans="2:14" ht="12.75">
      <c r="B13" s="3" t="s">
        <v>84</v>
      </c>
      <c r="C13" s="23"/>
      <c r="D13" s="346"/>
      <c r="E13" s="27"/>
      <c r="F13" s="346"/>
      <c r="G13" s="27"/>
      <c r="H13" s="346"/>
      <c r="I13" s="27"/>
      <c r="J13" s="346"/>
      <c r="K13" s="27"/>
      <c r="L13" s="346"/>
      <c r="M13" s="27"/>
      <c r="N13" s="199">
        <f t="shared" si="0"/>
        <v>0</v>
      </c>
    </row>
    <row r="14" spans="2:14" ht="12.75">
      <c r="B14" s="3" t="s">
        <v>87</v>
      </c>
      <c r="C14" s="23"/>
      <c r="D14" s="346"/>
      <c r="E14" s="27"/>
      <c r="F14" s="346"/>
      <c r="G14" s="27"/>
      <c r="H14" s="346"/>
      <c r="I14" s="27"/>
      <c r="J14" s="346"/>
      <c r="K14" s="27"/>
      <c r="L14" s="346"/>
      <c r="M14" s="27"/>
      <c r="N14" s="199">
        <f t="shared" si="0"/>
        <v>0</v>
      </c>
    </row>
    <row r="15" spans="2:14" ht="12.75">
      <c r="B15" s="3" t="s">
        <v>88</v>
      </c>
      <c r="C15" s="23"/>
      <c r="D15" s="346"/>
      <c r="E15" s="27"/>
      <c r="F15" s="346"/>
      <c r="G15" s="27"/>
      <c r="H15" s="346"/>
      <c r="I15" s="27"/>
      <c r="J15" s="346"/>
      <c r="K15" s="27"/>
      <c r="L15" s="346"/>
      <c r="M15" s="27"/>
      <c r="N15" s="199">
        <f t="shared" si="0"/>
        <v>0</v>
      </c>
    </row>
    <row r="16" spans="2:16" ht="12.75">
      <c r="B16" s="4" t="s">
        <v>90</v>
      </c>
      <c r="C16" s="23"/>
      <c r="D16" s="209">
        <f>SUM(D9:D15)</f>
        <v>0</v>
      </c>
      <c r="E16" s="27"/>
      <c r="F16" s="209">
        <f>SUM(F9:F15)</f>
        <v>0</v>
      </c>
      <c r="G16" s="27"/>
      <c r="H16" s="209">
        <f>SUM(H9:H15)</f>
        <v>0</v>
      </c>
      <c r="I16" s="27"/>
      <c r="J16" s="209">
        <f>SUM(J9:J15)</f>
        <v>0</v>
      </c>
      <c r="K16" s="27"/>
      <c r="L16" s="209">
        <f>SUM(L9:L15)</f>
        <v>0</v>
      </c>
      <c r="M16" s="27"/>
      <c r="N16" s="199">
        <f>SUM(N9:N15)</f>
        <v>0</v>
      </c>
      <c r="P16" s="344" t="str">
        <f>IF(N16=(Kaynaklar!E14+Kaynaklar!E32)," ","Bilançodaki ticari borçlar ile tutmuyor!")</f>
        <v> </v>
      </c>
    </row>
    <row r="18" spans="2:14" ht="22.5">
      <c r="B18" s="25"/>
      <c r="C18" s="25"/>
      <c r="D18" s="25" t="s">
        <v>311</v>
      </c>
      <c r="E18" s="25"/>
      <c r="F18" s="25" t="s">
        <v>91</v>
      </c>
      <c r="G18" s="24"/>
      <c r="H18" s="25" t="s">
        <v>92</v>
      </c>
      <c r="I18" s="25"/>
      <c r="J18" s="25" t="s">
        <v>93</v>
      </c>
      <c r="K18" s="25"/>
      <c r="L18" s="25" t="s">
        <v>94</v>
      </c>
      <c r="M18" s="25"/>
      <c r="N18" s="25" t="s">
        <v>268</v>
      </c>
    </row>
    <row r="19" spans="2:14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6" ht="12.75">
      <c r="B20" s="3" t="s">
        <v>135</v>
      </c>
      <c r="C20" s="3"/>
      <c r="D20" s="210">
        <f>SUM(D21:D24)</f>
        <v>0</v>
      </c>
      <c r="E20" s="211"/>
      <c r="F20" s="210">
        <f>SUM(F21:F24)</f>
        <v>0</v>
      </c>
      <c r="G20" s="211"/>
      <c r="H20" s="210">
        <f>SUM(H21:H24)</f>
        <v>0</v>
      </c>
      <c r="I20" s="211"/>
      <c r="J20" s="210">
        <f>SUM(J21:J24)</f>
        <v>0</v>
      </c>
      <c r="K20" s="211"/>
      <c r="L20" s="210">
        <f>SUM(L21:L24)</f>
        <v>0</v>
      </c>
      <c r="M20" s="211"/>
      <c r="N20" s="212">
        <f>SUM(D20:L20)</f>
        <v>0</v>
      </c>
      <c r="P20" s="344" t="str">
        <f>IF(N20=Kaynaklar!E18," ","Bilançodaki personele borçlar ile tutmuyor!")</f>
        <v> </v>
      </c>
    </row>
    <row r="21" spans="2:14" ht="12.75">
      <c r="B21" s="3" t="s">
        <v>252</v>
      </c>
      <c r="C21" s="3"/>
      <c r="D21" s="348"/>
      <c r="E21" s="211"/>
      <c r="F21" s="348"/>
      <c r="G21" s="211"/>
      <c r="H21" s="348"/>
      <c r="I21" s="211"/>
      <c r="J21" s="348"/>
      <c r="K21" s="211"/>
      <c r="L21" s="348"/>
      <c r="M21" s="211"/>
      <c r="N21" s="212">
        <f aca="true" t="shared" si="1" ref="N21:N36">SUM(D21:L21)</f>
        <v>0</v>
      </c>
    </row>
    <row r="22" spans="2:14" ht="12.75">
      <c r="B22" s="3" t="s">
        <v>253</v>
      </c>
      <c r="C22" s="3"/>
      <c r="D22" s="348"/>
      <c r="E22" s="211"/>
      <c r="F22" s="348"/>
      <c r="G22" s="211"/>
      <c r="H22" s="348"/>
      <c r="I22" s="211"/>
      <c r="J22" s="348"/>
      <c r="K22" s="211"/>
      <c r="L22" s="348"/>
      <c r="M22" s="211"/>
      <c r="N22" s="212">
        <f t="shared" si="1"/>
        <v>0</v>
      </c>
    </row>
    <row r="23" spans="2:14" ht="12.75">
      <c r="B23" s="3" t="s">
        <v>254</v>
      </c>
      <c r="C23" s="3"/>
      <c r="D23" s="348"/>
      <c r="E23" s="211"/>
      <c r="F23" s="348"/>
      <c r="G23" s="211"/>
      <c r="H23" s="348"/>
      <c r="I23" s="211"/>
      <c r="J23" s="348"/>
      <c r="K23" s="211"/>
      <c r="L23" s="348"/>
      <c r="M23" s="211"/>
      <c r="N23" s="212">
        <f t="shared" si="1"/>
        <v>0</v>
      </c>
    </row>
    <row r="24" spans="2:14" ht="12.75">
      <c r="B24" s="3" t="s">
        <v>255</v>
      </c>
      <c r="C24" s="23"/>
      <c r="D24" s="346"/>
      <c r="E24" s="27"/>
      <c r="F24" s="346"/>
      <c r="G24" s="27"/>
      <c r="H24" s="346"/>
      <c r="I24" s="27"/>
      <c r="J24" s="346"/>
      <c r="K24" s="27"/>
      <c r="L24" s="346"/>
      <c r="M24" s="27"/>
      <c r="N24" s="212">
        <f>SUM(D24:L24)</f>
        <v>0</v>
      </c>
    </row>
    <row r="25" spans="2:14" ht="12.75">
      <c r="B25" s="3"/>
      <c r="C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ht="12.75">
      <c r="B26" s="3" t="s">
        <v>172</v>
      </c>
      <c r="C26" s="3"/>
      <c r="D26" s="348"/>
      <c r="E26" s="211"/>
      <c r="F26" s="348"/>
      <c r="G26" s="211"/>
      <c r="H26" s="348"/>
      <c r="I26" s="211"/>
      <c r="J26" s="348"/>
      <c r="K26" s="211"/>
      <c r="L26" s="348"/>
      <c r="M26" s="211"/>
      <c r="N26" s="212">
        <f t="shared" si="1"/>
        <v>0</v>
      </c>
    </row>
    <row r="27" spans="2:14" ht="12.75">
      <c r="B27" s="23"/>
      <c r="C27" s="2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12.75">
      <c r="B28" s="3" t="s">
        <v>173</v>
      </c>
      <c r="C28" s="3"/>
      <c r="D28" s="348"/>
      <c r="E28" s="211"/>
      <c r="F28" s="348"/>
      <c r="G28" s="211"/>
      <c r="H28" s="348"/>
      <c r="I28" s="211"/>
      <c r="J28" s="348"/>
      <c r="K28" s="211"/>
      <c r="L28" s="348"/>
      <c r="M28" s="211"/>
      <c r="N28" s="212">
        <f t="shared" si="1"/>
        <v>0</v>
      </c>
    </row>
    <row r="29" spans="2:14" ht="12.75">
      <c r="B29" s="23"/>
      <c r="C29" s="2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2:14" ht="12.75">
      <c r="B30" s="3" t="s">
        <v>214</v>
      </c>
      <c r="C30" s="3"/>
      <c r="D30" s="348"/>
      <c r="E30" s="211"/>
      <c r="F30" s="348"/>
      <c r="G30" s="211"/>
      <c r="H30" s="348"/>
      <c r="I30" s="211"/>
      <c r="J30" s="348"/>
      <c r="K30" s="211"/>
      <c r="L30" s="348"/>
      <c r="M30" s="211"/>
      <c r="N30" s="212">
        <f t="shared" si="1"/>
        <v>0</v>
      </c>
    </row>
    <row r="31" spans="2:14" ht="12.75">
      <c r="B31" s="23"/>
      <c r="C31" s="2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2.75">
      <c r="B32" s="3" t="s">
        <v>160</v>
      </c>
      <c r="C32" s="3"/>
      <c r="D32" s="348"/>
      <c r="E32" s="211"/>
      <c r="F32" s="348"/>
      <c r="G32" s="211"/>
      <c r="H32" s="348"/>
      <c r="I32" s="211"/>
      <c r="J32" s="348"/>
      <c r="K32" s="211"/>
      <c r="L32" s="348"/>
      <c r="M32" s="211"/>
      <c r="N32" s="212">
        <f t="shared" si="1"/>
        <v>0</v>
      </c>
    </row>
    <row r="33" spans="2:14" ht="12.75">
      <c r="B33" s="23"/>
      <c r="C33" s="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ht="12.75">
      <c r="B34" s="3" t="s">
        <v>215</v>
      </c>
      <c r="C34" s="23"/>
      <c r="D34" s="346"/>
      <c r="E34" s="27"/>
      <c r="F34" s="346"/>
      <c r="G34" s="27"/>
      <c r="H34" s="346"/>
      <c r="I34" s="27"/>
      <c r="J34" s="346"/>
      <c r="K34" s="27"/>
      <c r="L34" s="346"/>
      <c r="M34" s="27"/>
      <c r="N34" s="212">
        <f t="shared" si="1"/>
        <v>0</v>
      </c>
    </row>
    <row r="35" spans="2:14" ht="12.75">
      <c r="B35" s="23"/>
      <c r="C35" s="23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4" ht="12.75">
      <c r="B36" s="3" t="s">
        <v>161</v>
      </c>
      <c r="C36" s="3"/>
      <c r="D36" s="348"/>
      <c r="E36" s="211"/>
      <c r="F36" s="348"/>
      <c r="G36" s="211"/>
      <c r="H36" s="348"/>
      <c r="I36" s="211"/>
      <c r="J36" s="348"/>
      <c r="K36" s="211"/>
      <c r="L36" s="348"/>
      <c r="M36" s="211"/>
      <c r="N36" s="212">
        <f t="shared" si="1"/>
        <v>0</v>
      </c>
    </row>
    <row r="37" spans="4:12" ht="13.5" thickBot="1">
      <c r="D37" s="200"/>
      <c r="E37" s="200"/>
      <c r="F37" s="200"/>
      <c r="G37" s="200"/>
      <c r="H37" s="200"/>
      <c r="I37" s="200"/>
      <c r="J37" s="200"/>
      <c r="K37" s="200"/>
      <c r="L37" s="200"/>
    </row>
    <row r="38" spans="2:12" ht="12.75">
      <c r="B38" s="411" t="s">
        <v>415</v>
      </c>
      <c r="C38" s="415"/>
      <c r="D38" s="415"/>
      <c r="E38" s="415"/>
      <c r="F38" s="419"/>
      <c r="G38" s="200"/>
      <c r="H38" s="200"/>
      <c r="I38" s="200"/>
      <c r="J38" s="200"/>
      <c r="K38" s="200"/>
      <c r="L38" s="200"/>
    </row>
    <row r="39" spans="2:14" ht="12.75">
      <c r="B39" s="413" t="s">
        <v>430</v>
      </c>
      <c r="C39" s="415"/>
      <c r="D39" s="415"/>
      <c r="E39" s="415"/>
      <c r="F39" s="415"/>
      <c r="G39" s="416" t="s">
        <v>419</v>
      </c>
      <c r="H39" s="419"/>
      <c r="I39" s="200"/>
      <c r="J39" s="200"/>
      <c r="K39" s="200"/>
      <c r="L39" s="200"/>
      <c r="M39" s="200"/>
      <c r="N39" s="200"/>
    </row>
    <row r="40" spans="2:12" ht="15">
      <c r="B40" s="2"/>
      <c r="C40"/>
      <c r="D40"/>
      <c r="E40"/>
      <c r="F40" s="200"/>
      <c r="G40" s="200"/>
      <c r="H40" s="200"/>
      <c r="I40" s="200"/>
      <c r="J40" s="200"/>
      <c r="K40" s="200"/>
      <c r="L40" s="20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3"/>
  <sheetViews>
    <sheetView showGridLines="0" zoomScale="75" zoomScaleNormal="75" zoomScalePageLayoutView="0" workbookViewId="0" topLeftCell="A1">
      <selection activeCell="E18" sqref="E18"/>
    </sheetView>
  </sheetViews>
  <sheetFormatPr defaultColWidth="9.140625" defaultRowHeight="15"/>
  <cols>
    <col min="2" max="2" width="70.57421875" style="0" customWidth="1"/>
    <col min="3" max="3" width="25.421875" style="0" customWidth="1"/>
    <col min="4" max="4" width="15.00390625" style="0" customWidth="1"/>
    <col min="5" max="5" width="14.140625" style="0" customWidth="1"/>
    <col min="6" max="6" width="12.140625" style="0" customWidth="1"/>
    <col min="7" max="7" width="13.421875" style="0" customWidth="1"/>
    <col min="8" max="8" width="12.421875" style="0" customWidth="1"/>
    <col min="9" max="9" width="25.421875" style="0" customWidth="1"/>
    <col min="10" max="10" width="13.28125" style="0" customWidth="1"/>
    <col min="11" max="11" width="12.140625" style="0" customWidth="1"/>
    <col min="12" max="12" width="12.7109375" style="0" customWidth="1"/>
    <col min="13" max="13" width="11.28125" style="0" customWidth="1"/>
    <col min="14" max="14" width="11.7109375" style="0" customWidth="1"/>
  </cols>
  <sheetData>
    <row r="1" ht="15">
      <c r="B1" s="1" t="s">
        <v>249</v>
      </c>
    </row>
    <row r="2" spans="2:6" ht="15">
      <c r="B2" s="7" t="e">
        <f>"Havayolu Şirketi:"&amp;" "&amp;#REF!</f>
        <v>#REF!</v>
      </c>
      <c r="C2" s="7"/>
      <c r="D2" s="7"/>
      <c r="E2" s="7"/>
      <c r="F2" s="7"/>
    </row>
    <row r="3" spans="2:6" ht="15">
      <c r="B3" s="221" t="s">
        <v>318</v>
      </c>
      <c r="C3" s="222" t="s">
        <v>317</v>
      </c>
      <c r="D3" s="7"/>
      <c r="E3" s="7"/>
      <c r="F3" s="7"/>
    </row>
    <row r="4" spans="2:6" ht="15">
      <c r="B4" s="7"/>
      <c r="C4" s="7"/>
      <c r="D4" s="7"/>
      <c r="E4" s="7"/>
      <c r="F4" s="7"/>
    </row>
    <row r="5" spans="2:14" ht="15">
      <c r="B5" s="37"/>
      <c r="C5" s="427" t="s">
        <v>179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2:14" ht="15">
      <c r="B6" s="38"/>
      <c r="C6" s="428" t="e">
        <f>#REF!</f>
        <v>#REF!</v>
      </c>
      <c r="D6" s="429"/>
      <c r="E6" s="429"/>
      <c r="F6" s="429"/>
      <c r="G6" s="429"/>
      <c r="H6" s="429"/>
      <c r="I6" s="428" t="e">
        <f>#REF!</f>
        <v>#REF!</v>
      </c>
      <c r="J6" s="429"/>
      <c r="K6" s="429"/>
      <c r="L6" s="429"/>
      <c r="M6" s="429"/>
      <c r="N6" s="429"/>
    </row>
    <row r="7" spans="2:14" s="225" customFormat="1" ht="30">
      <c r="B7" s="359" t="s">
        <v>336</v>
      </c>
      <c r="C7" s="39" t="s">
        <v>343</v>
      </c>
      <c r="D7" s="39" t="s">
        <v>338</v>
      </c>
      <c r="E7" s="39" t="s">
        <v>339</v>
      </c>
      <c r="F7" s="224" t="s">
        <v>340</v>
      </c>
      <c r="G7" s="224" t="s">
        <v>341</v>
      </c>
      <c r="H7" s="224" t="s">
        <v>342</v>
      </c>
      <c r="I7" s="39" t="s">
        <v>343</v>
      </c>
      <c r="J7" s="39" t="s">
        <v>338</v>
      </c>
      <c r="K7" s="39" t="s">
        <v>339</v>
      </c>
      <c r="L7" s="224" t="s">
        <v>340</v>
      </c>
      <c r="M7" s="224" t="s">
        <v>341</v>
      </c>
      <c r="N7" s="224" t="s">
        <v>342</v>
      </c>
    </row>
    <row r="8" spans="2:14" ht="15">
      <c r="B8" s="38" t="s">
        <v>82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5">
      <c r="B9" s="38" t="s">
        <v>0</v>
      </c>
      <c r="C9" s="226">
        <f aca="true" t="shared" si="0" ref="C9:N9">SUM(C10:C17)</f>
        <v>0</v>
      </c>
      <c r="D9" s="216">
        <f t="shared" si="0"/>
        <v>0</v>
      </c>
      <c r="E9" s="216">
        <f t="shared" si="0"/>
        <v>0</v>
      </c>
      <c r="F9" s="216">
        <f t="shared" si="0"/>
        <v>0</v>
      </c>
      <c r="G9" s="216">
        <f t="shared" si="0"/>
        <v>0</v>
      </c>
      <c r="H9" s="216">
        <f t="shared" si="0"/>
        <v>0</v>
      </c>
      <c r="I9" s="226">
        <f t="shared" si="0"/>
        <v>0</v>
      </c>
      <c r="J9" s="216">
        <f t="shared" si="0"/>
        <v>0</v>
      </c>
      <c r="K9" s="216">
        <f t="shared" si="0"/>
        <v>0</v>
      </c>
      <c r="L9" s="216">
        <f t="shared" si="0"/>
        <v>0</v>
      </c>
      <c r="M9" s="216">
        <f t="shared" si="0"/>
        <v>0</v>
      </c>
      <c r="N9" s="216">
        <f t="shared" si="0"/>
        <v>0</v>
      </c>
    </row>
    <row r="10" spans="2:14" ht="15">
      <c r="B10" s="37" t="s">
        <v>1</v>
      </c>
      <c r="C10" s="227">
        <f aca="true" t="shared" si="1" ref="C10:C17">SUM(D10:H10)</f>
        <v>0</v>
      </c>
      <c r="D10" s="223"/>
      <c r="E10" s="223"/>
      <c r="F10" s="223"/>
      <c r="G10" s="223"/>
      <c r="H10" s="223"/>
      <c r="I10" s="227">
        <f aca="true" t="shared" si="2" ref="I10:I17">SUM(J10:N10)</f>
        <v>0</v>
      </c>
      <c r="J10" s="223"/>
      <c r="K10" s="223"/>
      <c r="L10" s="223"/>
      <c r="M10" s="223"/>
      <c r="N10" s="223"/>
    </row>
    <row r="11" spans="2:14" ht="15">
      <c r="B11" s="37" t="s">
        <v>78</v>
      </c>
      <c r="C11" s="227">
        <f t="shared" si="1"/>
        <v>0</v>
      </c>
      <c r="D11" s="223"/>
      <c r="E11" s="223"/>
      <c r="F11" s="223"/>
      <c r="G11" s="223"/>
      <c r="H11" s="223"/>
      <c r="I11" s="227">
        <f t="shared" si="2"/>
        <v>0</v>
      </c>
      <c r="J11" s="223"/>
      <c r="K11" s="223"/>
      <c r="L11" s="223"/>
      <c r="M11" s="223"/>
      <c r="N11" s="223"/>
    </row>
    <row r="12" spans="2:14" ht="15">
      <c r="B12" s="37" t="s">
        <v>21</v>
      </c>
      <c r="C12" s="227">
        <f t="shared" si="1"/>
        <v>0</v>
      </c>
      <c r="D12" s="223"/>
      <c r="E12" s="223"/>
      <c r="F12" s="223"/>
      <c r="G12" s="223"/>
      <c r="H12" s="223"/>
      <c r="I12" s="227">
        <f t="shared" si="2"/>
        <v>0</v>
      </c>
      <c r="J12" s="223"/>
      <c r="K12" s="223"/>
      <c r="L12" s="223"/>
      <c r="M12" s="223"/>
      <c r="N12" s="223"/>
    </row>
    <row r="13" spans="2:14" ht="15">
      <c r="B13" s="37" t="s">
        <v>12</v>
      </c>
      <c r="C13" s="227">
        <f t="shared" si="1"/>
        <v>0</v>
      </c>
      <c r="D13" s="223"/>
      <c r="E13" s="223"/>
      <c r="F13" s="223"/>
      <c r="G13" s="223"/>
      <c r="H13" s="223"/>
      <c r="I13" s="227">
        <f t="shared" si="2"/>
        <v>0</v>
      </c>
      <c r="J13" s="223"/>
      <c r="K13" s="223"/>
      <c r="L13" s="223"/>
      <c r="M13" s="223"/>
      <c r="N13" s="223"/>
    </row>
    <row r="14" spans="2:14" ht="15">
      <c r="B14" s="40" t="s">
        <v>5</v>
      </c>
      <c r="C14" s="227">
        <f t="shared" si="1"/>
        <v>0</v>
      </c>
      <c r="D14" s="223"/>
      <c r="E14" s="223"/>
      <c r="F14" s="223"/>
      <c r="G14" s="223"/>
      <c r="H14" s="223"/>
      <c r="I14" s="227">
        <f t="shared" si="2"/>
        <v>0</v>
      </c>
      <c r="J14" s="223"/>
      <c r="K14" s="223"/>
      <c r="L14" s="223"/>
      <c r="M14" s="223"/>
      <c r="N14" s="223"/>
    </row>
    <row r="15" spans="2:14" ht="15">
      <c r="B15" s="37" t="s">
        <v>4</v>
      </c>
      <c r="C15" s="227">
        <f t="shared" si="1"/>
        <v>0</v>
      </c>
      <c r="D15" s="223"/>
      <c r="E15" s="223"/>
      <c r="F15" s="223"/>
      <c r="G15" s="223"/>
      <c r="H15" s="223"/>
      <c r="I15" s="227">
        <f t="shared" si="2"/>
        <v>0</v>
      </c>
      <c r="J15" s="223"/>
      <c r="K15" s="223"/>
      <c r="L15" s="223"/>
      <c r="M15" s="223"/>
      <c r="N15" s="223"/>
    </row>
    <row r="16" spans="2:14" ht="15">
      <c r="B16" s="37" t="s">
        <v>204</v>
      </c>
      <c r="C16" s="227">
        <f t="shared" si="1"/>
        <v>0</v>
      </c>
      <c r="D16" s="223"/>
      <c r="E16" s="223"/>
      <c r="F16" s="223"/>
      <c r="G16" s="223"/>
      <c r="H16" s="223"/>
      <c r="I16" s="227">
        <f t="shared" si="2"/>
        <v>0</v>
      </c>
      <c r="J16" s="223"/>
      <c r="K16" s="223"/>
      <c r="L16" s="223"/>
      <c r="M16" s="223"/>
      <c r="N16" s="223"/>
    </row>
    <row r="17" spans="2:14" ht="15">
      <c r="B17" s="37" t="s">
        <v>295</v>
      </c>
      <c r="C17" s="227">
        <f t="shared" si="1"/>
        <v>0</v>
      </c>
      <c r="D17" s="223"/>
      <c r="E17" s="223"/>
      <c r="F17" s="223"/>
      <c r="G17" s="223"/>
      <c r="H17" s="223"/>
      <c r="I17" s="227">
        <f t="shared" si="2"/>
        <v>0</v>
      </c>
      <c r="J17" s="223"/>
      <c r="K17" s="223"/>
      <c r="L17" s="223"/>
      <c r="M17" s="223"/>
      <c r="N17" s="223"/>
    </row>
    <row r="18" spans="2:14" ht="15">
      <c r="B18" s="37"/>
      <c r="C18" s="228"/>
      <c r="D18" s="215"/>
      <c r="E18" s="215"/>
      <c r="F18" s="215"/>
      <c r="G18" s="215"/>
      <c r="H18" s="215"/>
      <c r="I18" s="228"/>
      <c r="J18" s="215"/>
      <c r="K18" s="215"/>
      <c r="L18" s="215"/>
      <c r="M18" s="215"/>
      <c r="N18" s="215"/>
    </row>
    <row r="19" spans="2:14" ht="15">
      <c r="B19" s="38" t="s">
        <v>313</v>
      </c>
      <c r="C19" s="229">
        <f aca="true" t="shared" si="3" ref="C19:N19">SUM(C20:C24)</f>
        <v>0</v>
      </c>
      <c r="D19" s="217">
        <f t="shared" si="3"/>
        <v>0</v>
      </c>
      <c r="E19" s="217">
        <f t="shared" si="3"/>
        <v>0</v>
      </c>
      <c r="F19" s="217">
        <f t="shared" si="3"/>
        <v>0</v>
      </c>
      <c r="G19" s="217">
        <f t="shared" si="3"/>
        <v>0</v>
      </c>
      <c r="H19" s="217">
        <f t="shared" si="3"/>
        <v>0</v>
      </c>
      <c r="I19" s="229">
        <f t="shared" si="3"/>
        <v>0</v>
      </c>
      <c r="J19" s="217">
        <f t="shared" si="3"/>
        <v>0</v>
      </c>
      <c r="K19" s="217">
        <f t="shared" si="3"/>
        <v>0</v>
      </c>
      <c r="L19" s="217">
        <f t="shared" si="3"/>
        <v>0</v>
      </c>
      <c r="M19" s="217">
        <f t="shared" si="3"/>
        <v>0</v>
      </c>
      <c r="N19" s="217">
        <f t="shared" si="3"/>
        <v>0</v>
      </c>
    </row>
    <row r="20" spans="2:14" ht="15">
      <c r="B20" s="37" t="s">
        <v>18</v>
      </c>
      <c r="C20" s="227">
        <f>SUM(D20:H20)</f>
        <v>0</v>
      </c>
      <c r="D20" s="223"/>
      <c r="E20" s="223"/>
      <c r="F20" s="223"/>
      <c r="G20" s="223"/>
      <c r="H20" s="223"/>
      <c r="I20" s="227">
        <f>SUM(J20:N20)</f>
        <v>0</v>
      </c>
      <c r="J20" s="223"/>
      <c r="K20" s="223"/>
      <c r="L20" s="223"/>
      <c r="M20" s="223"/>
      <c r="N20" s="223"/>
    </row>
    <row r="21" spans="2:14" ht="15">
      <c r="B21" s="37" t="s">
        <v>19</v>
      </c>
      <c r="C21" s="227">
        <f>SUM(D21:H21)</f>
        <v>0</v>
      </c>
      <c r="D21" s="223"/>
      <c r="E21" s="223"/>
      <c r="F21" s="223"/>
      <c r="G21" s="223"/>
      <c r="H21" s="223"/>
      <c r="I21" s="227">
        <f>SUM(J21:N21)</f>
        <v>0</v>
      </c>
      <c r="J21" s="223"/>
      <c r="K21" s="223"/>
      <c r="L21" s="223"/>
      <c r="M21" s="223"/>
      <c r="N21" s="223"/>
    </row>
    <row r="22" spans="2:14" ht="15">
      <c r="B22" s="37" t="s">
        <v>20</v>
      </c>
      <c r="C22" s="227">
        <f>SUM(D22:H22)</f>
        <v>0</v>
      </c>
      <c r="D22" s="223"/>
      <c r="E22" s="223"/>
      <c r="F22" s="223"/>
      <c r="G22" s="223"/>
      <c r="H22" s="223"/>
      <c r="I22" s="227">
        <f>SUM(J22:N22)</f>
        <v>0</v>
      </c>
      <c r="J22" s="223"/>
      <c r="K22" s="223"/>
      <c r="L22" s="223"/>
      <c r="M22" s="223"/>
      <c r="N22" s="223"/>
    </row>
    <row r="23" spans="2:14" ht="15">
      <c r="B23" s="37" t="s">
        <v>22</v>
      </c>
      <c r="C23" s="227">
        <f>SUM(D23:H23)</f>
        <v>0</v>
      </c>
      <c r="D23" s="223"/>
      <c r="E23" s="223"/>
      <c r="F23" s="223"/>
      <c r="G23" s="223"/>
      <c r="H23" s="223"/>
      <c r="I23" s="227">
        <f>SUM(J23:N23)</f>
        <v>0</v>
      </c>
      <c r="J23" s="223"/>
      <c r="K23" s="223"/>
      <c r="L23" s="223"/>
      <c r="M23" s="223"/>
      <c r="N23" s="223"/>
    </row>
    <row r="24" spans="2:14" ht="15">
      <c r="B24" s="37" t="s">
        <v>5</v>
      </c>
      <c r="C24" s="227">
        <f>SUM(D24:H24)</f>
        <v>0</v>
      </c>
      <c r="D24" s="223"/>
      <c r="E24" s="223"/>
      <c r="F24" s="223"/>
      <c r="G24" s="223"/>
      <c r="H24" s="223"/>
      <c r="I24" s="227">
        <f>SUM(J24:N24)</f>
        <v>0</v>
      </c>
      <c r="J24" s="223"/>
      <c r="K24" s="223"/>
      <c r="L24" s="223"/>
      <c r="M24" s="223"/>
      <c r="N24" s="223"/>
    </row>
    <row r="25" spans="2:14" ht="15">
      <c r="B25" s="37"/>
      <c r="C25" s="228"/>
      <c r="D25" s="215"/>
      <c r="E25" s="215"/>
      <c r="F25" s="215"/>
      <c r="G25" s="215"/>
      <c r="H25" s="215"/>
      <c r="I25" s="228"/>
      <c r="J25" s="215"/>
      <c r="K25" s="215"/>
      <c r="L25" s="215"/>
      <c r="M25" s="215"/>
      <c r="N25" s="215"/>
    </row>
    <row r="26" spans="2:14" ht="15">
      <c r="B26" s="41" t="s">
        <v>182</v>
      </c>
      <c r="C26" s="230">
        <f aca="true" t="shared" si="4" ref="C26:N26">C19+C9</f>
        <v>0</v>
      </c>
      <c r="D26" s="218">
        <f t="shared" si="4"/>
        <v>0</v>
      </c>
      <c r="E26" s="218">
        <f t="shared" si="4"/>
        <v>0</v>
      </c>
      <c r="F26" s="218">
        <f t="shared" si="4"/>
        <v>0</v>
      </c>
      <c r="G26" s="218">
        <f t="shared" si="4"/>
        <v>0</v>
      </c>
      <c r="H26" s="218">
        <f t="shared" si="4"/>
        <v>0</v>
      </c>
      <c r="I26" s="230">
        <f t="shared" si="4"/>
        <v>0</v>
      </c>
      <c r="J26" s="218">
        <f t="shared" si="4"/>
        <v>0</v>
      </c>
      <c r="K26" s="218">
        <f t="shared" si="4"/>
        <v>0</v>
      </c>
      <c r="L26" s="218">
        <f t="shared" si="4"/>
        <v>0</v>
      </c>
      <c r="M26" s="218">
        <f t="shared" si="4"/>
        <v>0</v>
      </c>
      <c r="N26" s="218">
        <f t="shared" si="4"/>
        <v>0</v>
      </c>
    </row>
    <row r="27" spans="2:14" ht="15">
      <c r="B27" s="38"/>
      <c r="C27" s="228"/>
      <c r="D27" s="215"/>
      <c r="E27" s="215"/>
      <c r="F27" s="215"/>
      <c r="G27" s="215"/>
      <c r="H27" s="215"/>
      <c r="I27" s="228"/>
      <c r="J27" s="215"/>
      <c r="K27" s="215"/>
      <c r="L27" s="215"/>
      <c r="M27" s="215"/>
      <c r="N27" s="215"/>
    </row>
    <row r="28" spans="2:14" ht="15">
      <c r="B28" s="38" t="s">
        <v>23</v>
      </c>
      <c r="C28" s="226">
        <f aca="true" t="shared" si="5" ref="C28:N28">SUM(C29:C38)</f>
        <v>0</v>
      </c>
      <c r="D28" s="219">
        <f t="shared" si="5"/>
        <v>0</v>
      </c>
      <c r="E28" s="219">
        <f t="shared" si="5"/>
        <v>0</v>
      </c>
      <c r="F28" s="219">
        <f t="shared" si="5"/>
        <v>0</v>
      </c>
      <c r="G28" s="219">
        <f t="shared" si="5"/>
        <v>0</v>
      </c>
      <c r="H28" s="219">
        <f t="shared" si="5"/>
        <v>0</v>
      </c>
      <c r="I28" s="226">
        <f t="shared" si="5"/>
        <v>0</v>
      </c>
      <c r="J28" s="219">
        <f t="shared" si="5"/>
        <v>0</v>
      </c>
      <c r="K28" s="219">
        <f t="shared" si="5"/>
        <v>0</v>
      </c>
      <c r="L28" s="219">
        <f t="shared" si="5"/>
        <v>0</v>
      </c>
      <c r="M28" s="219">
        <f t="shared" si="5"/>
        <v>0</v>
      </c>
      <c r="N28" s="219">
        <f t="shared" si="5"/>
        <v>0</v>
      </c>
    </row>
    <row r="29" spans="2:14" ht="15">
      <c r="B29" s="37" t="s">
        <v>27</v>
      </c>
      <c r="C29" s="227">
        <f aca="true" t="shared" si="6" ref="C29:C38">SUM(D29:H29)</f>
        <v>0</v>
      </c>
      <c r="D29" s="223"/>
      <c r="E29" s="223"/>
      <c r="F29" s="223"/>
      <c r="G29" s="223"/>
      <c r="H29" s="223"/>
      <c r="I29" s="227">
        <f aca="true" t="shared" si="7" ref="I29:I38">SUM(J29:N29)</f>
        <v>0</v>
      </c>
      <c r="J29" s="223"/>
      <c r="K29" s="223"/>
      <c r="L29" s="223"/>
      <c r="M29" s="223"/>
      <c r="N29" s="223"/>
    </row>
    <row r="30" spans="2:14" ht="15">
      <c r="B30" s="37" t="s">
        <v>25</v>
      </c>
      <c r="C30" s="227">
        <f t="shared" si="6"/>
        <v>0</v>
      </c>
      <c r="D30" s="223"/>
      <c r="E30" s="223"/>
      <c r="F30" s="223"/>
      <c r="G30" s="223"/>
      <c r="H30" s="223"/>
      <c r="I30" s="227">
        <f t="shared" si="7"/>
        <v>0</v>
      </c>
      <c r="J30" s="223"/>
      <c r="K30" s="223"/>
      <c r="L30" s="223"/>
      <c r="M30" s="223"/>
      <c r="N30" s="223"/>
    </row>
    <row r="31" spans="2:14" ht="15">
      <c r="B31" s="37" t="s">
        <v>26</v>
      </c>
      <c r="C31" s="227">
        <f t="shared" si="6"/>
        <v>0</v>
      </c>
      <c r="D31" s="223"/>
      <c r="E31" s="223"/>
      <c r="F31" s="223"/>
      <c r="G31" s="223"/>
      <c r="H31" s="223"/>
      <c r="I31" s="227">
        <f t="shared" si="7"/>
        <v>0</v>
      </c>
      <c r="J31" s="223"/>
      <c r="K31" s="223"/>
      <c r="L31" s="223"/>
      <c r="M31" s="223"/>
      <c r="N31" s="223"/>
    </row>
    <row r="32" spans="2:14" ht="15">
      <c r="B32" s="37" t="s">
        <v>24</v>
      </c>
      <c r="C32" s="227">
        <f t="shared" si="6"/>
        <v>0</v>
      </c>
      <c r="D32" s="223"/>
      <c r="E32" s="223"/>
      <c r="F32" s="223"/>
      <c r="G32" s="223"/>
      <c r="H32" s="223"/>
      <c r="I32" s="227">
        <f t="shared" si="7"/>
        <v>0</v>
      </c>
      <c r="J32" s="223"/>
      <c r="K32" s="223"/>
      <c r="L32" s="223"/>
      <c r="M32" s="223"/>
      <c r="N32" s="223"/>
    </row>
    <row r="33" spans="2:14" ht="15">
      <c r="B33" s="37" t="s">
        <v>28</v>
      </c>
      <c r="C33" s="227">
        <f t="shared" si="6"/>
        <v>0</v>
      </c>
      <c r="D33" s="223"/>
      <c r="E33" s="223"/>
      <c r="F33" s="223"/>
      <c r="G33" s="223"/>
      <c r="H33" s="223"/>
      <c r="I33" s="227">
        <f t="shared" si="7"/>
        <v>0</v>
      </c>
      <c r="J33" s="223"/>
      <c r="K33" s="223"/>
      <c r="L33" s="223"/>
      <c r="M33" s="223"/>
      <c r="N33" s="223"/>
    </row>
    <row r="34" spans="2:14" ht="15">
      <c r="B34" s="37" t="s">
        <v>76</v>
      </c>
      <c r="C34" s="227">
        <f t="shared" si="6"/>
        <v>0</v>
      </c>
      <c r="D34" s="223"/>
      <c r="E34" s="223"/>
      <c r="F34" s="223"/>
      <c r="G34" s="223"/>
      <c r="H34" s="223"/>
      <c r="I34" s="227">
        <f t="shared" si="7"/>
        <v>0</v>
      </c>
      <c r="J34" s="223"/>
      <c r="K34" s="223"/>
      <c r="L34" s="223"/>
      <c r="M34" s="223"/>
      <c r="N34" s="223"/>
    </row>
    <row r="35" spans="2:14" ht="15">
      <c r="B35" s="40" t="s">
        <v>5</v>
      </c>
      <c r="C35" s="227">
        <f t="shared" si="6"/>
        <v>0</v>
      </c>
      <c r="D35" s="223"/>
      <c r="E35" s="223"/>
      <c r="F35" s="223"/>
      <c r="G35" s="223"/>
      <c r="H35" s="223"/>
      <c r="I35" s="227">
        <f t="shared" si="7"/>
        <v>0</v>
      </c>
      <c r="J35" s="223"/>
      <c r="K35" s="223"/>
      <c r="L35" s="223"/>
      <c r="M35" s="223"/>
      <c r="N35" s="223"/>
    </row>
    <row r="36" spans="2:14" ht="15">
      <c r="B36" s="37" t="s">
        <v>171</v>
      </c>
      <c r="C36" s="227">
        <f t="shared" si="6"/>
        <v>0</v>
      </c>
      <c r="D36" s="223"/>
      <c r="E36" s="223"/>
      <c r="F36" s="223"/>
      <c r="G36" s="223"/>
      <c r="H36" s="223"/>
      <c r="I36" s="227">
        <f t="shared" si="7"/>
        <v>0</v>
      </c>
      <c r="J36" s="223"/>
      <c r="K36" s="223"/>
      <c r="L36" s="223"/>
      <c r="M36" s="223"/>
      <c r="N36" s="223"/>
    </row>
    <row r="37" spans="2:14" ht="15">
      <c r="B37" s="37" t="s">
        <v>77</v>
      </c>
      <c r="C37" s="227">
        <f t="shared" si="6"/>
        <v>0</v>
      </c>
      <c r="D37" s="223"/>
      <c r="E37" s="223"/>
      <c r="F37" s="223"/>
      <c r="G37" s="223"/>
      <c r="H37" s="223"/>
      <c r="I37" s="227">
        <f t="shared" si="7"/>
        <v>0</v>
      </c>
      <c r="J37" s="223"/>
      <c r="K37" s="223"/>
      <c r="L37" s="223"/>
      <c r="M37" s="223"/>
      <c r="N37" s="223"/>
    </row>
    <row r="38" spans="2:14" ht="15">
      <c r="B38" s="37" t="s">
        <v>29</v>
      </c>
      <c r="C38" s="227">
        <f t="shared" si="6"/>
        <v>0</v>
      </c>
      <c r="D38" s="223"/>
      <c r="E38" s="223"/>
      <c r="F38" s="223"/>
      <c r="G38" s="223"/>
      <c r="H38" s="223"/>
      <c r="I38" s="227">
        <f t="shared" si="7"/>
        <v>0</v>
      </c>
      <c r="J38" s="223"/>
      <c r="K38" s="223"/>
      <c r="L38" s="223"/>
      <c r="M38" s="223"/>
      <c r="N38" s="223"/>
    </row>
    <row r="39" spans="2:14" ht="15">
      <c r="B39" s="37"/>
      <c r="C39" s="228"/>
      <c r="D39" s="215"/>
      <c r="E39" s="215"/>
      <c r="F39" s="215"/>
      <c r="G39" s="215"/>
      <c r="H39" s="215"/>
      <c r="I39" s="228"/>
      <c r="J39" s="215"/>
      <c r="K39" s="215"/>
      <c r="L39" s="215"/>
      <c r="M39" s="215"/>
      <c r="N39" s="215"/>
    </row>
    <row r="40" spans="2:14" ht="15">
      <c r="B40" s="38" t="s">
        <v>30</v>
      </c>
      <c r="C40" s="231">
        <f aca="true" t="shared" si="8" ref="C40:N40">SUM(C41:C47)</f>
        <v>0</v>
      </c>
      <c r="D40" s="219">
        <f t="shared" si="8"/>
        <v>0</v>
      </c>
      <c r="E40" s="219">
        <f t="shared" si="8"/>
        <v>0</v>
      </c>
      <c r="F40" s="219">
        <f t="shared" si="8"/>
        <v>0</v>
      </c>
      <c r="G40" s="219">
        <f t="shared" si="8"/>
        <v>0</v>
      </c>
      <c r="H40" s="219">
        <f t="shared" si="8"/>
        <v>0</v>
      </c>
      <c r="I40" s="231">
        <f t="shared" si="8"/>
        <v>0</v>
      </c>
      <c r="J40" s="219">
        <f t="shared" si="8"/>
        <v>0</v>
      </c>
      <c r="K40" s="219">
        <f t="shared" si="8"/>
        <v>0</v>
      </c>
      <c r="L40" s="219">
        <f t="shared" si="8"/>
        <v>0</v>
      </c>
      <c r="M40" s="219">
        <f t="shared" si="8"/>
        <v>0</v>
      </c>
      <c r="N40" s="219">
        <f t="shared" si="8"/>
        <v>0</v>
      </c>
    </row>
    <row r="41" spans="2:14" ht="15">
      <c r="B41" s="37" t="s">
        <v>27</v>
      </c>
      <c r="C41" s="227">
        <f aca="true" t="shared" si="9" ref="C41:C47">SUM(D41:H41)</f>
        <v>0</v>
      </c>
      <c r="D41" s="223"/>
      <c r="E41" s="223"/>
      <c r="F41" s="223"/>
      <c r="G41" s="223"/>
      <c r="H41" s="223"/>
      <c r="I41" s="227">
        <f aca="true" t="shared" si="10" ref="I41:I47">SUM(J41:N41)</f>
        <v>0</v>
      </c>
      <c r="J41" s="223"/>
      <c r="K41" s="223"/>
      <c r="L41" s="223"/>
      <c r="M41" s="223"/>
      <c r="N41" s="223"/>
    </row>
    <row r="42" spans="2:14" ht="15">
      <c r="B42" s="37" t="s">
        <v>26</v>
      </c>
      <c r="C42" s="227">
        <f t="shared" si="9"/>
        <v>0</v>
      </c>
      <c r="D42" s="223"/>
      <c r="E42" s="223"/>
      <c r="F42" s="223"/>
      <c r="G42" s="223"/>
      <c r="H42" s="223"/>
      <c r="I42" s="227">
        <f t="shared" si="10"/>
        <v>0</v>
      </c>
      <c r="J42" s="223"/>
      <c r="K42" s="223"/>
      <c r="L42" s="223"/>
      <c r="M42" s="223"/>
      <c r="N42" s="223"/>
    </row>
    <row r="43" spans="2:14" ht="15">
      <c r="B43" s="37" t="s">
        <v>24</v>
      </c>
      <c r="C43" s="227">
        <f t="shared" si="9"/>
        <v>0</v>
      </c>
      <c r="D43" s="223"/>
      <c r="E43" s="223"/>
      <c r="F43" s="223"/>
      <c r="G43" s="223"/>
      <c r="H43" s="223"/>
      <c r="I43" s="227">
        <f t="shared" si="10"/>
        <v>0</v>
      </c>
      <c r="J43" s="223"/>
      <c r="K43" s="223"/>
      <c r="L43" s="223"/>
      <c r="M43" s="223"/>
      <c r="N43" s="223"/>
    </row>
    <row r="44" spans="2:14" ht="15">
      <c r="B44" s="37" t="s">
        <v>171</v>
      </c>
      <c r="C44" s="227">
        <f t="shared" si="9"/>
        <v>0</v>
      </c>
      <c r="D44" s="223"/>
      <c r="E44" s="223"/>
      <c r="F44" s="223"/>
      <c r="G44" s="223"/>
      <c r="H44" s="223"/>
      <c r="I44" s="227">
        <f t="shared" si="10"/>
        <v>0</v>
      </c>
      <c r="J44" s="223"/>
      <c r="K44" s="223"/>
      <c r="L44" s="223"/>
      <c r="M44" s="223"/>
      <c r="N44" s="223"/>
    </row>
    <row r="45" spans="2:14" ht="15">
      <c r="B45" s="37" t="s">
        <v>76</v>
      </c>
      <c r="C45" s="227">
        <f t="shared" si="9"/>
        <v>0</v>
      </c>
      <c r="D45" s="223"/>
      <c r="E45" s="223"/>
      <c r="F45" s="223"/>
      <c r="G45" s="223"/>
      <c r="H45" s="223"/>
      <c r="I45" s="227">
        <f t="shared" si="10"/>
        <v>0</v>
      </c>
      <c r="J45" s="223"/>
      <c r="K45" s="223"/>
      <c r="L45" s="223"/>
      <c r="M45" s="223"/>
      <c r="N45" s="223"/>
    </row>
    <row r="46" spans="2:14" ht="15">
      <c r="B46" s="37" t="s">
        <v>32</v>
      </c>
      <c r="C46" s="227">
        <f t="shared" si="9"/>
        <v>0</v>
      </c>
      <c r="D46" s="223"/>
      <c r="E46" s="223"/>
      <c r="F46" s="223"/>
      <c r="G46" s="223"/>
      <c r="H46" s="223"/>
      <c r="I46" s="227">
        <f t="shared" si="10"/>
        <v>0</v>
      </c>
      <c r="J46" s="223"/>
      <c r="K46" s="223"/>
      <c r="L46" s="223"/>
      <c r="M46" s="223"/>
      <c r="N46" s="223"/>
    </row>
    <row r="47" spans="2:14" ht="15">
      <c r="B47" s="37" t="s">
        <v>5</v>
      </c>
      <c r="C47" s="227">
        <f t="shared" si="9"/>
        <v>0</v>
      </c>
      <c r="D47" s="223"/>
      <c r="E47" s="223"/>
      <c r="F47" s="223"/>
      <c r="G47" s="223"/>
      <c r="H47" s="223"/>
      <c r="I47" s="227">
        <f t="shared" si="10"/>
        <v>0</v>
      </c>
      <c r="J47" s="223"/>
      <c r="K47" s="223"/>
      <c r="L47" s="223"/>
      <c r="M47" s="223"/>
      <c r="N47" s="223"/>
    </row>
    <row r="48" spans="2:14" ht="15">
      <c r="B48" s="37"/>
      <c r="C48" s="228"/>
      <c r="D48" s="215"/>
      <c r="E48" s="215"/>
      <c r="F48" s="215"/>
      <c r="G48" s="215"/>
      <c r="H48" s="215"/>
      <c r="I48" s="228"/>
      <c r="J48" s="215"/>
      <c r="K48" s="215"/>
      <c r="L48" s="215"/>
      <c r="M48" s="215"/>
      <c r="N48" s="215"/>
    </row>
    <row r="49" spans="2:14" ht="15">
      <c r="B49" s="38" t="s">
        <v>181</v>
      </c>
      <c r="C49" s="230">
        <f aca="true" t="shared" si="11" ref="C49:N49">C40+C28</f>
        <v>0</v>
      </c>
      <c r="D49" s="218">
        <f t="shared" si="11"/>
        <v>0</v>
      </c>
      <c r="E49" s="218">
        <f t="shared" si="11"/>
        <v>0</v>
      </c>
      <c r="F49" s="218">
        <f t="shared" si="11"/>
        <v>0</v>
      </c>
      <c r="G49" s="218">
        <f t="shared" si="11"/>
        <v>0</v>
      </c>
      <c r="H49" s="218">
        <f t="shared" si="11"/>
        <v>0</v>
      </c>
      <c r="I49" s="230">
        <f t="shared" si="11"/>
        <v>0</v>
      </c>
      <c r="J49" s="218">
        <f t="shared" si="11"/>
        <v>0</v>
      </c>
      <c r="K49" s="218">
        <f t="shared" si="11"/>
        <v>0</v>
      </c>
      <c r="L49" s="218">
        <f t="shared" si="11"/>
        <v>0</v>
      </c>
      <c r="M49" s="218">
        <f t="shared" si="11"/>
        <v>0</v>
      </c>
      <c r="N49" s="218">
        <f t="shared" si="11"/>
        <v>0</v>
      </c>
    </row>
    <row r="50" spans="2:14" ht="15">
      <c r="B50" s="37"/>
      <c r="C50" s="228"/>
      <c r="D50" s="215"/>
      <c r="E50" s="215"/>
      <c r="F50" s="215"/>
      <c r="G50" s="215"/>
      <c r="H50" s="215"/>
      <c r="I50" s="228"/>
      <c r="J50" s="215"/>
      <c r="K50" s="215"/>
      <c r="L50" s="215"/>
      <c r="M50" s="215"/>
      <c r="N50" s="215"/>
    </row>
    <row r="51" spans="2:14" ht="15">
      <c r="B51" s="38" t="s">
        <v>180</v>
      </c>
      <c r="C51" s="232">
        <f aca="true" t="shared" si="12" ref="C51:N51">C49+C26</f>
        <v>0</v>
      </c>
      <c r="D51" s="220">
        <f t="shared" si="12"/>
        <v>0</v>
      </c>
      <c r="E51" s="220">
        <f t="shared" si="12"/>
        <v>0</v>
      </c>
      <c r="F51" s="220">
        <f t="shared" si="12"/>
        <v>0</v>
      </c>
      <c r="G51" s="220">
        <f t="shared" si="12"/>
        <v>0</v>
      </c>
      <c r="H51" s="220">
        <f t="shared" si="12"/>
        <v>0</v>
      </c>
      <c r="I51" s="232">
        <f t="shared" si="12"/>
        <v>0</v>
      </c>
      <c r="J51" s="220">
        <f t="shared" si="12"/>
        <v>0</v>
      </c>
      <c r="K51" s="220">
        <f t="shared" si="12"/>
        <v>0</v>
      </c>
      <c r="L51" s="220">
        <f t="shared" si="12"/>
        <v>0</v>
      </c>
      <c r="M51" s="220">
        <f t="shared" si="12"/>
        <v>0</v>
      </c>
      <c r="N51" s="220">
        <f t="shared" si="12"/>
        <v>0</v>
      </c>
    </row>
    <row r="52" spans="2:14" ht="15">
      <c r="B52" s="37"/>
      <c r="C52" s="228"/>
      <c r="D52" s="215"/>
      <c r="E52" s="215"/>
      <c r="F52" s="215"/>
      <c r="G52" s="215"/>
      <c r="H52" s="215"/>
      <c r="I52" s="228"/>
      <c r="J52" s="215"/>
      <c r="K52" s="215"/>
      <c r="L52" s="215"/>
      <c r="M52" s="215"/>
      <c r="N52" s="215"/>
    </row>
    <row r="53" spans="2:6" ht="15">
      <c r="B53" s="7"/>
      <c r="C53" s="7"/>
      <c r="D53" s="7"/>
      <c r="E53" s="7"/>
      <c r="F53" s="7"/>
    </row>
    <row r="54" spans="2:6" ht="15">
      <c r="B54" s="42" t="s">
        <v>196</v>
      </c>
      <c r="C54" s="7"/>
      <c r="D54" s="7"/>
      <c r="E54" s="7"/>
      <c r="F54" s="7"/>
    </row>
    <row r="55" spans="2:6" ht="15">
      <c r="B55" s="7" t="s">
        <v>197</v>
      </c>
      <c r="C55" s="7"/>
      <c r="D55" s="7"/>
      <c r="E55" s="7"/>
      <c r="F55" s="7"/>
    </row>
    <row r="56" spans="2:6" ht="15">
      <c r="B56" s="42" t="s">
        <v>198</v>
      </c>
      <c r="C56" s="7"/>
      <c r="D56" s="7"/>
      <c r="E56" s="7"/>
      <c r="F56" s="7"/>
    </row>
    <row r="57" spans="2:6" ht="15">
      <c r="B57" s="7"/>
      <c r="C57" s="7"/>
      <c r="D57" s="7"/>
      <c r="E57" s="7"/>
      <c r="F57" s="7"/>
    </row>
    <row r="58" spans="2:6" ht="15">
      <c r="B58" s="36" t="s">
        <v>199</v>
      </c>
      <c r="C58" s="7"/>
      <c r="D58" s="7"/>
      <c r="E58" s="7"/>
      <c r="F58" s="7"/>
    </row>
    <row r="59" spans="2:6" ht="15">
      <c r="B59" s="36" t="s">
        <v>200</v>
      </c>
      <c r="C59" s="7"/>
      <c r="D59" s="7"/>
      <c r="E59" s="7"/>
      <c r="F59" s="7"/>
    </row>
    <row r="60" spans="2:6" ht="15">
      <c r="B60" s="36" t="s">
        <v>201</v>
      </c>
      <c r="C60" s="7"/>
      <c r="D60" s="7"/>
      <c r="E60" s="7"/>
      <c r="F60" s="7"/>
    </row>
    <row r="61" spans="2:6" ht="15">
      <c r="B61" s="7"/>
      <c r="C61" s="7"/>
      <c r="D61" s="7"/>
      <c r="E61" s="7"/>
      <c r="F61" s="7"/>
    </row>
    <row r="62" spans="2:6" ht="15">
      <c r="B62" s="36" t="s">
        <v>202</v>
      </c>
      <c r="C62" s="7"/>
      <c r="D62" s="7"/>
      <c r="E62" s="7"/>
      <c r="F62" s="7"/>
    </row>
    <row r="63" spans="2:6" ht="15">
      <c r="B63" s="36" t="s">
        <v>203</v>
      </c>
      <c r="C63" s="7"/>
      <c r="D63" s="7"/>
      <c r="E63" s="7"/>
      <c r="F63" s="7"/>
    </row>
    <row r="64" spans="2:6" ht="15">
      <c r="B64" s="7"/>
      <c r="C64" s="7"/>
      <c r="D64" s="7"/>
      <c r="E64" s="7"/>
      <c r="F64" s="7"/>
    </row>
    <row r="65" spans="2:6" ht="15">
      <c r="B65" s="7"/>
      <c r="C65" s="7"/>
      <c r="D65" s="7"/>
      <c r="E65" s="7"/>
      <c r="F65" s="7"/>
    </row>
    <row r="66" spans="2:6" ht="15">
      <c r="B66" s="7"/>
      <c r="C66" s="7"/>
      <c r="D66" s="7"/>
      <c r="E66" s="7"/>
      <c r="F66" s="7"/>
    </row>
    <row r="67" spans="2:6" ht="15">
      <c r="B67" s="7"/>
      <c r="C67" s="7"/>
      <c r="D67" s="7"/>
      <c r="E67" s="7"/>
      <c r="F67" s="7"/>
    </row>
    <row r="68" spans="2:6" ht="15">
      <c r="B68" s="7"/>
      <c r="C68" s="7"/>
      <c r="D68" s="7"/>
      <c r="E68" s="7"/>
      <c r="F68" s="7"/>
    </row>
    <row r="69" spans="2:6" ht="15">
      <c r="B69" s="7"/>
      <c r="C69" s="7"/>
      <c r="D69" s="7"/>
      <c r="E69" s="7"/>
      <c r="F69" s="7"/>
    </row>
    <row r="70" spans="2:6" ht="15" hidden="1">
      <c r="B70" s="7"/>
      <c r="C70" s="7" t="s">
        <v>317</v>
      </c>
      <c r="D70" s="7"/>
      <c r="E70" s="7"/>
      <c r="F70" s="7"/>
    </row>
    <row r="71" spans="2:6" ht="15" hidden="1">
      <c r="B71" s="7"/>
      <c r="C71" s="7" t="s">
        <v>314</v>
      </c>
      <c r="D71" s="7"/>
      <c r="E71" s="7"/>
      <c r="F71" s="7"/>
    </row>
    <row r="72" ht="15" hidden="1">
      <c r="C72" s="7" t="s">
        <v>315</v>
      </c>
    </row>
    <row r="73" ht="15" hidden="1">
      <c r="C73" t="s">
        <v>316</v>
      </c>
    </row>
  </sheetData>
  <sheetProtection password="CCDC" sheet="1"/>
  <mergeCells count="3">
    <mergeCell ref="C5:N5"/>
    <mergeCell ref="C6:H6"/>
    <mergeCell ref="I6:N6"/>
  </mergeCells>
  <conditionalFormatting sqref="C3">
    <cfRule type="cellIs" priority="1" dxfId="0" operator="equal" stopIfTrue="1">
      <formula>"Lütfen seçiniz"</formula>
    </cfRule>
  </conditionalFormatting>
  <dataValidations count="2">
    <dataValidation type="whole" allowBlank="1" showInputMessage="1" showErrorMessage="1" errorTitle="SHGM" error="Lütfen negatif bir değer giriniz!" sqref="C39 J41:N48 C48 D41:H48 D29:H39 J29:N39 I39 I48">
      <formula1>-99999999999999900000000000</formula1>
      <formula2>0</formula2>
    </dataValidation>
    <dataValidation type="list" allowBlank="1" showInputMessage="1" showErrorMessage="1" sqref="C3">
      <formula1>$C$70:$C$73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65"/>
  <sheetViews>
    <sheetView showGridLines="0" workbookViewId="0" topLeftCell="A1">
      <selection activeCell="B51" sqref="B51"/>
    </sheetView>
  </sheetViews>
  <sheetFormatPr defaultColWidth="9.140625" defaultRowHeight="15"/>
  <cols>
    <col min="1" max="1" width="11.8515625" style="21" customWidth="1"/>
    <col min="2" max="2" width="55.57421875" style="21" bestFit="1" customWidth="1"/>
    <col min="3" max="3" width="3.140625" style="21" customWidth="1"/>
    <col min="4" max="4" width="17.00390625" style="21" customWidth="1"/>
    <col min="5" max="5" width="2.57421875" style="21" customWidth="1"/>
    <col min="6" max="6" width="16.8515625" style="21" customWidth="1"/>
    <col min="7" max="7" width="2.421875" style="21" customWidth="1"/>
    <col min="8" max="8" width="13.8515625" style="21" customWidth="1"/>
    <col min="9" max="9" width="2.140625" style="21" customWidth="1"/>
    <col min="10" max="10" width="11.140625" style="21" customWidth="1"/>
    <col min="11" max="11" width="2.00390625" style="21" customWidth="1"/>
    <col min="12" max="12" width="10.8515625" style="21" customWidth="1"/>
    <col min="13" max="13" width="2.57421875" style="21" customWidth="1"/>
    <col min="14" max="14" width="12.140625" style="21" customWidth="1"/>
    <col min="15" max="16384" width="9.140625" style="21" customWidth="1"/>
  </cols>
  <sheetData>
    <row r="1" ht="15">
      <c r="B1" s="1"/>
    </row>
    <row r="2" ht="12.75">
      <c r="B2" s="22"/>
    </row>
    <row r="3" ht="12.75">
      <c r="B3" s="22"/>
    </row>
    <row r="4" ht="13.5" thickBot="1">
      <c r="B4" s="426" t="s">
        <v>250</v>
      </c>
    </row>
    <row r="5" spans="2:14" ht="13.5" thickBot="1">
      <c r="B5" s="171" t="s">
        <v>96</v>
      </c>
      <c r="C5" s="172"/>
      <c r="D5" s="233"/>
      <c r="E5" s="234"/>
      <c r="F5" s="235"/>
      <c r="H5" s="29"/>
      <c r="I5" s="29"/>
      <c r="J5" s="29"/>
      <c r="K5" s="29"/>
      <c r="L5" s="29"/>
      <c r="M5" s="29"/>
      <c r="N5" s="29"/>
    </row>
    <row r="6" spans="2:14" ht="12.75">
      <c r="B6" s="168"/>
      <c r="C6" s="169"/>
      <c r="D6" s="169"/>
      <c r="E6" s="169"/>
      <c r="F6" s="170"/>
      <c r="G6" s="29"/>
      <c r="H6" s="29"/>
      <c r="I6" s="29"/>
      <c r="J6" s="29"/>
      <c r="K6" s="29"/>
      <c r="L6" s="29"/>
      <c r="M6" s="29"/>
      <c r="N6" s="29"/>
    </row>
    <row r="7" spans="2:16" ht="12.75">
      <c r="B7" s="141" t="s">
        <v>95</v>
      </c>
      <c r="C7" s="142"/>
      <c r="D7" s="143"/>
      <c r="E7" s="144"/>
      <c r="F7" s="145"/>
      <c r="G7" s="30"/>
      <c r="H7" s="31"/>
      <c r="I7" s="30"/>
      <c r="J7" s="31"/>
      <c r="K7" s="31"/>
      <c r="L7" s="31"/>
      <c r="M7" s="31"/>
      <c r="N7" s="31"/>
      <c r="O7" s="6"/>
      <c r="P7" s="6"/>
    </row>
    <row r="8" spans="2:16" ht="12.75">
      <c r="B8" s="141"/>
      <c r="C8" s="142"/>
      <c r="D8" s="143"/>
      <c r="E8" s="144"/>
      <c r="F8" s="145"/>
      <c r="G8" s="30"/>
      <c r="H8" s="31"/>
      <c r="I8" s="30"/>
      <c r="J8" s="31"/>
      <c r="K8" s="31"/>
      <c r="L8" s="31"/>
      <c r="M8" s="31"/>
      <c r="N8" s="31"/>
      <c r="O8" s="6"/>
      <c r="P8" s="6"/>
    </row>
    <row r="9" spans="2:16" ht="12.75">
      <c r="B9" s="141" t="s">
        <v>144</v>
      </c>
      <c r="C9" s="142"/>
      <c r="D9" s="146"/>
      <c r="E9" s="144"/>
      <c r="F9" s="145"/>
      <c r="G9" s="30"/>
      <c r="H9" s="31"/>
      <c r="I9" s="30"/>
      <c r="J9" s="31"/>
      <c r="K9" s="31"/>
      <c r="L9" s="31"/>
      <c r="M9" s="31"/>
      <c r="N9" s="31"/>
      <c r="O9" s="6"/>
      <c r="P9" s="6"/>
    </row>
    <row r="10" spans="2:16" ht="12.75">
      <c r="B10" s="147" t="s">
        <v>149</v>
      </c>
      <c r="C10" s="148"/>
      <c r="D10" s="236"/>
      <c r="E10" s="149"/>
      <c r="F10" s="238"/>
      <c r="G10" s="30"/>
      <c r="H10" s="31"/>
      <c r="I10" s="30"/>
      <c r="J10" s="31"/>
      <c r="K10" s="31"/>
      <c r="L10" s="31"/>
      <c r="M10" s="31"/>
      <c r="N10" s="31"/>
      <c r="O10" s="6"/>
      <c r="P10" s="6"/>
    </row>
    <row r="11" spans="2:16" ht="12.75">
      <c r="B11" s="150" t="s">
        <v>150</v>
      </c>
      <c r="C11" s="151"/>
      <c r="D11" s="237"/>
      <c r="E11" s="152"/>
      <c r="F11" s="239"/>
      <c r="G11" s="30"/>
      <c r="H11" s="31"/>
      <c r="I11" s="30"/>
      <c r="J11" s="31"/>
      <c r="K11" s="31"/>
      <c r="L11" s="31"/>
      <c r="M11" s="31"/>
      <c r="N11" s="31"/>
      <c r="O11" s="6"/>
      <c r="P11" s="6"/>
    </row>
    <row r="12" spans="2:14" ht="12.75">
      <c r="B12" s="147" t="s">
        <v>152</v>
      </c>
      <c r="C12" s="148"/>
      <c r="D12" s="236"/>
      <c r="E12" s="149"/>
      <c r="F12" s="238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150" t="s">
        <v>151</v>
      </c>
      <c r="C13" s="151"/>
      <c r="D13" s="237"/>
      <c r="E13" s="153"/>
      <c r="F13" s="239"/>
      <c r="G13" s="33"/>
      <c r="H13" s="33"/>
      <c r="I13" s="33"/>
      <c r="J13" s="33"/>
      <c r="K13" s="33"/>
      <c r="L13" s="33"/>
      <c r="M13" s="33"/>
      <c r="N13" s="33"/>
    </row>
    <row r="14" spans="2:14" ht="12.75">
      <c r="B14" s="154" t="s">
        <v>97</v>
      </c>
      <c r="C14" s="155"/>
      <c r="D14" s="156">
        <f>_xlfn.IFERROR(D12/D13,0)</f>
        <v>0</v>
      </c>
      <c r="E14" s="157"/>
      <c r="F14" s="158">
        <f>_xlfn.IFERROR(F12/F13,0)</f>
        <v>0</v>
      </c>
      <c r="G14" s="33"/>
      <c r="H14" s="33"/>
      <c r="I14" s="33"/>
      <c r="J14" s="33"/>
      <c r="K14" s="33"/>
      <c r="L14" s="33"/>
      <c r="M14" s="33"/>
      <c r="N14" s="33"/>
    </row>
    <row r="15" spans="2:14" ht="12.75">
      <c r="B15" s="147" t="s">
        <v>305</v>
      </c>
      <c r="C15" s="148"/>
      <c r="D15" s="236"/>
      <c r="E15" s="159"/>
      <c r="F15" s="238"/>
      <c r="G15" s="33"/>
      <c r="H15" s="33"/>
      <c r="I15" s="33"/>
      <c r="J15" s="33"/>
      <c r="K15" s="33"/>
      <c r="L15" s="33"/>
      <c r="M15" s="33"/>
      <c r="N15" s="33"/>
    </row>
    <row r="16" spans="2:14" ht="12.75">
      <c r="B16" s="150" t="s">
        <v>141</v>
      </c>
      <c r="C16" s="151"/>
      <c r="D16" s="237"/>
      <c r="E16" s="153"/>
      <c r="F16" s="239"/>
      <c r="G16" s="33"/>
      <c r="H16" s="33"/>
      <c r="I16" s="33"/>
      <c r="J16" s="33"/>
      <c r="K16" s="33"/>
      <c r="L16" s="33"/>
      <c r="M16" s="33"/>
      <c r="N16" s="33"/>
    </row>
    <row r="17" spans="2:14" ht="12.75">
      <c r="B17" s="147" t="s">
        <v>140</v>
      </c>
      <c r="C17" s="148"/>
      <c r="D17" s="236"/>
      <c r="E17" s="159"/>
      <c r="F17" s="238"/>
      <c r="G17" s="33"/>
      <c r="H17" s="33"/>
      <c r="I17" s="33"/>
      <c r="J17" s="33"/>
      <c r="K17" s="33"/>
      <c r="L17" s="33"/>
      <c r="M17" s="33"/>
      <c r="N17" s="33"/>
    </row>
    <row r="18" spans="2:14" ht="12.75">
      <c r="B18" s="150" t="s">
        <v>139</v>
      </c>
      <c r="C18" s="151"/>
      <c r="D18" s="237"/>
      <c r="E18" s="153"/>
      <c r="F18" s="239"/>
      <c r="G18" s="33"/>
      <c r="H18" s="33"/>
      <c r="I18" s="33"/>
      <c r="J18" s="33"/>
      <c r="K18" s="33"/>
      <c r="L18" s="33"/>
      <c r="M18" s="33"/>
      <c r="N18" s="33"/>
    </row>
    <row r="19" spans="2:14" ht="12.75">
      <c r="B19" s="154" t="s">
        <v>142</v>
      </c>
      <c r="C19" s="155"/>
      <c r="D19" s="156">
        <f>_xlfn.IFERROR(D18/D17,0)</f>
        <v>0</v>
      </c>
      <c r="E19" s="157"/>
      <c r="F19" s="158">
        <f>_xlfn.IFERROR(F18/F17,0)</f>
        <v>0</v>
      </c>
      <c r="G19" s="33"/>
      <c r="H19" s="33"/>
      <c r="I19" s="33"/>
      <c r="J19" s="33"/>
      <c r="K19" s="33"/>
      <c r="L19" s="33"/>
      <c r="M19" s="33"/>
      <c r="N19" s="33"/>
    </row>
    <row r="20" spans="2:14" ht="12.75">
      <c r="B20" s="147" t="s">
        <v>138</v>
      </c>
      <c r="C20" s="148"/>
      <c r="D20" s="236"/>
      <c r="E20" s="159"/>
      <c r="F20" s="238"/>
      <c r="G20" s="33"/>
      <c r="H20" s="33"/>
      <c r="I20" s="33"/>
      <c r="J20" s="33"/>
      <c r="K20" s="33"/>
      <c r="L20" s="33"/>
      <c r="M20" s="33"/>
      <c r="N20" s="33"/>
    </row>
    <row r="21" spans="2:14" ht="12.75">
      <c r="B21" s="150" t="s">
        <v>98</v>
      </c>
      <c r="C21" s="151"/>
      <c r="D21" s="237"/>
      <c r="E21" s="153"/>
      <c r="F21" s="239"/>
      <c r="G21" s="33"/>
      <c r="H21" s="33"/>
      <c r="I21" s="33"/>
      <c r="J21" s="33"/>
      <c r="K21" s="33"/>
      <c r="L21" s="33"/>
      <c r="M21" s="33"/>
      <c r="N21" s="33"/>
    </row>
    <row r="22" spans="2:14" ht="12.75">
      <c r="B22" s="147" t="s">
        <v>153</v>
      </c>
      <c r="C22" s="148"/>
      <c r="D22" s="236"/>
      <c r="E22" s="159"/>
      <c r="F22" s="238"/>
      <c r="G22" s="33"/>
      <c r="H22" s="33"/>
      <c r="I22" s="33"/>
      <c r="J22" s="33"/>
      <c r="K22" s="33"/>
      <c r="L22" s="33"/>
      <c r="M22" s="33"/>
      <c r="N22" s="33"/>
    </row>
    <row r="23" spans="2:14" ht="12.75">
      <c r="B23" s="150" t="s">
        <v>154</v>
      </c>
      <c r="C23" s="151"/>
      <c r="D23" s="237"/>
      <c r="E23" s="153"/>
      <c r="F23" s="239"/>
      <c r="G23" s="33"/>
      <c r="H23" s="33"/>
      <c r="I23" s="33"/>
      <c r="J23" s="33"/>
      <c r="K23" s="33"/>
      <c r="L23" s="33"/>
      <c r="M23" s="33"/>
      <c r="N23" s="33"/>
    </row>
    <row r="24" spans="2:14" ht="12.75">
      <c r="B24" s="147" t="s">
        <v>143</v>
      </c>
      <c r="C24" s="148"/>
      <c r="D24" s="236"/>
      <c r="E24" s="159"/>
      <c r="F24" s="238"/>
      <c r="G24" s="33"/>
      <c r="H24" s="33"/>
      <c r="I24" s="33"/>
      <c r="J24" s="33"/>
      <c r="K24" s="33"/>
      <c r="L24" s="33"/>
      <c r="M24" s="33"/>
      <c r="N24" s="33"/>
    </row>
    <row r="25" spans="2:14" ht="12.75">
      <c r="B25" s="150" t="s">
        <v>136</v>
      </c>
      <c r="C25" s="151"/>
      <c r="D25" s="237"/>
      <c r="E25" s="153"/>
      <c r="F25" s="239"/>
      <c r="G25" s="33"/>
      <c r="H25" s="33"/>
      <c r="I25" s="33"/>
      <c r="J25" s="33"/>
      <c r="K25" s="33"/>
      <c r="L25" s="33"/>
      <c r="M25" s="33"/>
      <c r="N25" s="33"/>
    </row>
    <row r="26" spans="2:14" ht="12.75">
      <c r="B26" s="147" t="s">
        <v>137</v>
      </c>
      <c r="C26" s="148"/>
      <c r="D26" s="236"/>
      <c r="E26" s="159"/>
      <c r="F26" s="238"/>
      <c r="G26" s="33"/>
      <c r="H26" s="33"/>
      <c r="I26" s="33"/>
      <c r="J26" s="33"/>
      <c r="K26" s="33"/>
      <c r="L26" s="33"/>
      <c r="M26" s="33"/>
      <c r="N26" s="33"/>
    </row>
    <row r="27" spans="2:14" ht="12.75">
      <c r="B27" s="150" t="s">
        <v>99</v>
      </c>
      <c r="C27" s="151"/>
      <c r="D27" s="237"/>
      <c r="E27" s="153"/>
      <c r="F27" s="239"/>
      <c r="G27" s="33"/>
      <c r="H27" s="33"/>
      <c r="I27" s="33"/>
      <c r="J27" s="33"/>
      <c r="K27" s="33"/>
      <c r="L27" s="33"/>
      <c r="M27" s="33"/>
      <c r="N27" s="33"/>
    </row>
    <row r="28" spans="2:14" ht="12.75">
      <c r="B28" s="162"/>
      <c r="C28" s="142"/>
      <c r="D28" s="146"/>
      <c r="E28" s="146"/>
      <c r="F28" s="163"/>
      <c r="G28" s="33"/>
      <c r="H28" s="33"/>
      <c r="I28" s="33"/>
      <c r="J28" s="33"/>
      <c r="K28" s="33"/>
      <c r="L28" s="33"/>
      <c r="M28" s="33"/>
      <c r="N28" s="33"/>
    </row>
    <row r="29" spans="2:14" ht="12.75">
      <c r="B29" s="141" t="s">
        <v>145</v>
      </c>
      <c r="C29" s="142"/>
      <c r="D29" s="146"/>
      <c r="E29" s="146"/>
      <c r="F29" s="163"/>
      <c r="G29" s="33"/>
      <c r="H29" s="33"/>
      <c r="I29" s="33"/>
      <c r="J29" s="33"/>
      <c r="K29" s="33"/>
      <c r="L29" s="33"/>
      <c r="M29" s="33"/>
      <c r="N29" s="33"/>
    </row>
    <row r="30" spans="2:14" ht="12.75">
      <c r="B30" s="147" t="s">
        <v>147</v>
      </c>
      <c r="C30" s="148"/>
      <c r="D30" s="236"/>
      <c r="E30" s="159"/>
      <c r="F30" s="238"/>
      <c r="G30" s="33"/>
      <c r="H30" s="33"/>
      <c r="I30" s="33"/>
      <c r="J30" s="33"/>
      <c r="K30" s="33"/>
      <c r="L30" s="33"/>
      <c r="M30" s="33"/>
      <c r="N30" s="33"/>
    </row>
    <row r="31" spans="2:14" ht="12.75">
      <c r="B31" s="150" t="s">
        <v>148</v>
      </c>
      <c r="C31" s="151"/>
      <c r="D31" s="237"/>
      <c r="E31" s="153"/>
      <c r="F31" s="239"/>
      <c r="G31" s="33"/>
      <c r="H31" s="33"/>
      <c r="I31" s="33"/>
      <c r="J31" s="33"/>
      <c r="K31" s="33"/>
      <c r="L31" s="33"/>
      <c r="M31" s="33"/>
      <c r="N31" s="33"/>
    </row>
    <row r="32" spans="2:14" ht="12.75">
      <c r="B32" s="147" t="s">
        <v>306</v>
      </c>
      <c r="C32" s="148"/>
      <c r="D32" s="236"/>
      <c r="E32" s="159"/>
      <c r="F32" s="238"/>
      <c r="G32" s="33"/>
      <c r="H32" s="33"/>
      <c r="I32" s="33"/>
      <c r="J32" s="33"/>
      <c r="K32" s="33"/>
      <c r="L32" s="33"/>
      <c r="M32" s="33"/>
      <c r="N32" s="33"/>
    </row>
    <row r="33" spans="2:14" ht="12.75">
      <c r="B33" s="150" t="s">
        <v>307</v>
      </c>
      <c r="C33" s="151"/>
      <c r="D33" s="237"/>
      <c r="E33" s="153"/>
      <c r="F33" s="239"/>
      <c r="G33" s="33"/>
      <c r="H33" s="33"/>
      <c r="I33" s="33"/>
      <c r="J33" s="33"/>
      <c r="K33" s="33"/>
      <c r="L33" s="33"/>
      <c r="M33" s="33"/>
      <c r="N33" s="33"/>
    </row>
    <row r="34" spans="2:14" ht="12.75">
      <c r="B34" s="160" t="s">
        <v>155</v>
      </c>
      <c r="C34" s="161"/>
      <c r="D34" s="156">
        <f>_xlfn.IFERROR(D32/D33,0)</f>
        <v>0</v>
      </c>
      <c r="E34" s="157"/>
      <c r="F34" s="158">
        <f>_xlfn.IFERROR(F32/F33,0)</f>
        <v>0</v>
      </c>
      <c r="G34" s="33"/>
      <c r="H34" s="33"/>
      <c r="I34" s="33"/>
      <c r="J34" s="33"/>
      <c r="K34" s="33"/>
      <c r="L34" s="33"/>
      <c r="M34" s="33"/>
      <c r="N34" s="33"/>
    </row>
    <row r="35" spans="2:14" ht="12.75">
      <c r="B35" s="162"/>
      <c r="C35" s="142"/>
      <c r="D35" s="146"/>
      <c r="E35" s="146"/>
      <c r="F35" s="163"/>
      <c r="G35" s="33"/>
      <c r="H35" s="33"/>
      <c r="I35" s="33"/>
      <c r="J35" s="33"/>
      <c r="K35" s="33"/>
      <c r="L35" s="33"/>
      <c r="M35" s="33"/>
      <c r="N35" s="33"/>
    </row>
    <row r="36" spans="2:14" ht="12.75">
      <c r="B36" s="141" t="s">
        <v>156</v>
      </c>
      <c r="C36" s="142"/>
      <c r="D36" s="146"/>
      <c r="E36" s="146"/>
      <c r="F36" s="163"/>
      <c r="G36" s="33"/>
      <c r="H36" s="33"/>
      <c r="I36" s="33"/>
      <c r="J36" s="33"/>
      <c r="K36" s="33"/>
      <c r="L36" s="33"/>
      <c r="M36" s="33"/>
      <c r="N36" s="33"/>
    </row>
    <row r="37" spans="2:14" ht="12.75">
      <c r="B37" s="147" t="s">
        <v>136</v>
      </c>
      <c r="C37" s="148"/>
      <c r="D37" s="236"/>
      <c r="E37" s="159"/>
      <c r="F37" s="238"/>
      <c r="G37" s="33"/>
      <c r="H37" s="33"/>
      <c r="I37" s="33"/>
      <c r="J37" s="33"/>
      <c r="K37" s="33"/>
      <c r="L37" s="33"/>
      <c r="M37" s="33"/>
      <c r="N37" s="33"/>
    </row>
    <row r="38" spans="2:14" ht="12.75">
      <c r="B38" s="150" t="s">
        <v>137</v>
      </c>
      <c r="C38" s="151"/>
      <c r="D38" s="237"/>
      <c r="E38" s="153"/>
      <c r="F38" s="239"/>
      <c r="G38" s="33"/>
      <c r="H38" s="33"/>
      <c r="I38" s="33"/>
      <c r="J38" s="33"/>
      <c r="K38" s="33"/>
      <c r="L38" s="33"/>
      <c r="M38" s="33"/>
      <c r="N38" s="33"/>
    </row>
    <row r="39" spans="2:14" ht="12.75">
      <c r="B39" s="147" t="s">
        <v>138</v>
      </c>
      <c r="C39" s="148"/>
      <c r="D39" s="236"/>
      <c r="E39" s="159"/>
      <c r="F39" s="238"/>
      <c r="G39" s="33"/>
      <c r="H39" s="33"/>
      <c r="I39" s="33"/>
      <c r="J39" s="33"/>
      <c r="K39" s="33"/>
      <c r="L39" s="33"/>
      <c r="M39" s="33"/>
      <c r="N39" s="33"/>
    </row>
    <row r="40" spans="2:14" ht="12.75">
      <c r="B40" s="150" t="s">
        <v>146</v>
      </c>
      <c r="C40" s="151"/>
      <c r="D40" s="237"/>
      <c r="E40" s="153"/>
      <c r="F40" s="239"/>
      <c r="G40" s="33"/>
      <c r="H40" s="33"/>
      <c r="I40" s="33"/>
      <c r="J40" s="33"/>
      <c r="K40" s="33"/>
      <c r="L40" s="33"/>
      <c r="M40" s="33"/>
      <c r="N40" s="33"/>
    </row>
    <row r="41" spans="2:14" ht="12.75">
      <c r="B41" s="147" t="s">
        <v>157</v>
      </c>
      <c r="C41" s="148"/>
      <c r="D41" s="236"/>
      <c r="E41" s="159"/>
      <c r="F41" s="238"/>
      <c r="G41" s="33"/>
      <c r="H41" s="33"/>
      <c r="I41" s="33"/>
      <c r="J41" s="33"/>
      <c r="K41" s="33"/>
      <c r="L41" s="33"/>
      <c r="M41" s="33"/>
      <c r="N41" s="33"/>
    </row>
    <row r="42" spans="2:14" ht="12.75">
      <c r="B42" s="150" t="s">
        <v>306</v>
      </c>
      <c r="C42" s="151"/>
      <c r="D42" s="237"/>
      <c r="E42" s="153"/>
      <c r="F42" s="239"/>
      <c r="G42" s="33"/>
      <c r="H42" s="33"/>
      <c r="I42" s="33"/>
      <c r="J42" s="33"/>
      <c r="K42" s="33"/>
      <c r="L42" s="33"/>
      <c r="M42" s="33"/>
      <c r="N42" s="33"/>
    </row>
    <row r="43" spans="2:14" ht="12.75">
      <c r="B43" s="147" t="s">
        <v>307</v>
      </c>
      <c r="C43" s="148"/>
      <c r="D43" s="236"/>
      <c r="E43" s="159"/>
      <c r="F43" s="238"/>
      <c r="G43" s="33"/>
      <c r="H43" s="33"/>
      <c r="I43" s="33"/>
      <c r="J43" s="33"/>
      <c r="K43" s="33"/>
      <c r="L43" s="33"/>
      <c r="M43" s="33"/>
      <c r="N43" s="33"/>
    </row>
    <row r="44" spans="2:6" ht="12.75">
      <c r="B44" s="160" t="s">
        <v>158</v>
      </c>
      <c r="C44" s="161"/>
      <c r="D44" s="156">
        <f>_xlfn.IFERROR(D42/D43,0)</f>
        <v>0</v>
      </c>
      <c r="E44" s="157"/>
      <c r="F44" s="158">
        <f>_xlfn.IFERROR(F42/F43,0)</f>
        <v>0</v>
      </c>
    </row>
    <row r="45" spans="2:6" ht="12.75">
      <c r="B45" s="147" t="s">
        <v>141</v>
      </c>
      <c r="C45" s="148"/>
      <c r="D45" s="236"/>
      <c r="E45" s="159"/>
      <c r="F45" s="238"/>
    </row>
    <row r="46" spans="2:6" ht="12.75">
      <c r="B46" s="150" t="s">
        <v>139</v>
      </c>
      <c r="C46" s="151"/>
      <c r="D46" s="237"/>
      <c r="E46" s="153"/>
      <c r="F46" s="239"/>
    </row>
    <row r="47" spans="2:6" ht="12.75">
      <c r="B47" s="147" t="s">
        <v>159</v>
      </c>
      <c r="C47" s="148"/>
      <c r="D47" s="240"/>
      <c r="E47" s="159"/>
      <c r="F47" s="241"/>
    </row>
    <row r="48" spans="2:6" ht="13.5" thickBot="1">
      <c r="B48" s="164"/>
      <c r="C48" s="165"/>
      <c r="D48" s="166"/>
      <c r="E48" s="166"/>
      <c r="F48" s="167"/>
    </row>
    <row r="49" ht="13.5" thickBot="1">
      <c r="B49" s="5"/>
    </row>
    <row r="50" spans="2:6" ht="12.75">
      <c r="B50" s="411" t="s">
        <v>415</v>
      </c>
      <c r="C50" s="415"/>
      <c r="D50" s="415"/>
      <c r="E50" s="415"/>
      <c r="F50" s="415"/>
    </row>
    <row r="51" spans="2:6" ht="12.75">
      <c r="B51" s="413" t="s">
        <v>430</v>
      </c>
      <c r="C51" s="415"/>
      <c r="D51" s="415"/>
      <c r="E51" s="416" t="s">
        <v>420</v>
      </c>
      <c r="F51" s="415"/>
    </row>
    <row r="52" spans="2:6" ht="12.75">
      <c r="B52" s="420"/>
      <c r="C52" s="421"/>
      <c r="D52" s="421"/>
      <c r="E52" s="421"/>
      <c r="F52" s="41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</dc:creator>
  <cp:keywords/>
  <dc:description/>
  <cp:lastModifiedBy>hakanakkuş</cp:lastModifiedBy>
  <cp:lastPrinted>2015-09-29T11:24:11Z</cp:lastPrinted>
  <dcterms:created xsi:type="dcterms:W3CDTF">2011-11-14T13:06:31Z</dcterms:created>
  <dcterms:modified xsi:type="dcterms:W3CDTF">2015-09-29T11:28:03Z</dcterms:modified>
  <cp:category/>
  <cp:version/>
  <cp:contentType/>
  <cp:contentStatus/>
</cp:coreProperties>
</file>